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showInkAnnotation="0" codeName="ThisWorkbook" autoCompressPictures="0"/>
  <mc:AlternateContent xmlns:mc="http://schemas.openxmlformats.org/markup-compatibility/2006">
    <mc:Choice Requires="x15">
      <x15ac:absPath xmlns:x15ac="http://schemas.microsoft.com/office/spreadsheetml/2010/11/ac" url="C:\Users\afiuza\Downloads\"/>
    </mc:Choice>
  </mc:AlternateContent>
  <xr:revisionPtr revIDLastSave="0" documentId="13_ncr:1_{CA10D6E8-5DF9-401B-AAF2-F636C8B8FE5D}" xr6:coauthVersionLast="36" xr6:coauthVersionMax="36" xr10:uidLastSave="{00000000-0000-0000-0000-000000000000}"/>
  <bookViews>
    <workbookView xWindow="0" yWindow="0" windowWidth="19200" windowHeight="8145" tabRatio="775" xr2:uid="{00000000-000D-0000-FFFF-FFFF00000000}"/>
  </bookViews>
  <sheets>
    <sheet name="Prioritization" sheetId="29" r:id="rId1"/>
    <sheet name="Project Dashboard" sheetId="20" state="hidden" r:id="rId2"/>
    <sheet name="Project 1 Chart-Normal Scores" sheetId="33" r:id="rId3"/>
    <sheet name="Project 2 Chart-Normal Scores" sheetId="40" r:id="rId4"/>
    <sheet name="Project 3 Chart-Normal Scores" sheetId="41" r:id="rId5"/>
    <sheet name="All Projects-Normal Scores" sheetId="42" r:id="rId6"/>
    <sheet name="Project 1-Weighted Scores" sheetId="34" r:id="rId7"/>
    <sheet name="Project 2-Weighted Scores" sheetId="43" r:id="rId8"/>
    <sheet name="Project 3-Weighted Scores" sheetId="44" r:id="rId9"/>
    <sheet name="All Projects-Weighted Scores" sheetId="45" r:id="rId10"/>
    <sheet name="Change Management Chart" sheetId="39" r:id="rId11"/>
    <sheet name="Reference Data" sheetId="16" state="hidden" r:id="rId12"/>
    <sheet name="Change Log" sheetId="38" state="hidden" r:id="rId13"/>
  </sheets>
  <externalReferences>
    <externalReference r:id="rId14"/>
  </externalReferences>
  <definedNames>
    <definedName name="Application" localSheetId="12">'[1]Reference Data'!$F$2:$F$40</definedName>
    <definedName name="_xlnm.Print_Area" localSheetId="0">Prioritization!$B$1:$M$24</definedName>
    <definedName name="_xlnm.Print_Area" localSheetId="1">'Project Dashboard'!$B$1:$I$23</definedName>
    <definedName name="_xlnm.Print_Titles" localSheetId="0">Prioritization!$1:$6</definedName>
    <definedName name="Stream" localSheetId="12">'[1]Reference Data'!$G$2:$G$4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7" i="16" l="1"/>
  <c r="C6" i="16"/>
  <c r="C5" i="16"/>
  <c r="C4" i="16"/>
  <c r="C3" i="16"/>
  <c r="C2" i="16"/>
  <c r="H3" i="20"/>
  <c r="F3" i="20"/>
  <c r="D3" i="20"/>
  <c r="D15" i="20" l="1"/>
  <c r="D23" i="20" s="1"/>
  <c r="E23" i="20" s="1"/>
  <c r="D14" i="20"/>
  <c r="D22" i="20" s="1"/>
  <c r="E22" i="20" s="1"/>
  <c r="B23" i="20"/>
  <c r="B22" i="20"/>
  <c r="B21" i="29"/>
  <c r="I14" i="20"/>
  <c r="I15" i="20"/>
  <c r="I16" i="20"/>
  <c r="I17" i="20"/>
  <c r="I18" i="20"/>
  <c r="I6" i="20"/>
  <c r="I7" i="20"/>
  <c r="I8" i="20"/>
  <c r="I9" i="20"/>
  <c r="I10" i="20"/>
  <c r="I11" i="20"/>
  <c r="I12" i="20"/>
  <c r="I13" i="20"/>
  <c r="H6" i="20"/>
  <c r="H7" i="20"/>
  <c r="H8" i="20"/>
  <c r="H9" i="20"/>
  <c r="H10" i="20"/>
  <c r="H11" i="20"/>
  <c r="H12" i="20"/>
  <c r="H13" i="20"/>
  <c r="H14" i="20"/>
  <c r="H22" i="20" s="1"/>
  <c r="I22" i="20" s="1"/>
  <c r="H15" i="20"/>
  <c r="H23" i="20" s="1"/>
  <c r="I23" i="20" s="1"/>
  <c r="H16" i="20"/>
  <c r="H17" i="20"/>
  <c r="H18" i="20"/>
  <c r="G14" i="20"/>
  <c r="G15" i="20"/>
  <c r="G16" i="20"/>
  <c r="G17" i="20"/>
  <c r="G18" i="20"/>
  <c r="G6" i="20"/>
  <c r="G7" i="20"/>
  <c r="G8" i="20"/>
  <c r="G9" i="20"/>
  <c r="G10" i="20"/>
  <c r="G11" i="20"/>
  <c r="G12" i="20"/>
  <c r="G13" i="20"/>
  <c r="F15" i="20"/>
  <c r="F23" i="20" s="1"/>
  <c r="G23" i="20" s="1"/>
  <c r="F16" i="20"/>
  <c r="F17" i="20"/>
  <c r="F18" i="20"/>
  <c r="F6" i="20"/>
  <c r="F7" i="20"/>
  <c r="F8" i="20"/>
  <c r="F9" i="20"/>
  <c r="F10" i="20"/>
  <c r="F11" i="20"/>
  <c r="F12" i="20"/>
  <c r="F13" i="20"/>
  <c r="F14" i="20"/>
  <c r="F22" i="20" s="1"/>
  <c r="G22" i="20" s="1"/>
  <c r="E14" i="20"/>
  <c r="E15" i="20"/>
  <c r="E16" i="20"/>
  <c r="E17" i="20"/>
  <c r="E18" i="20"/>
  <c r="E13" i="20"/>
  <c r="E6" i="20"/>
  <c r="E7" i="20"/>
  <c r="E8" i="20"/>
  <c r="E9" i="20"/>
  <c r="E10" i="20"/>
  <c r="E11" i="20"/>
  <c r="E12" i="20"/>
  <c r="D13" i="20"/>
  <c r="D6" i="20"/>
  <c r="D7" i="20"/>
  <c r="D8" i="20"/>
  <c r="D9" i="20"/>
  <c r="D10" i="20"/>
  <c r="D11" i="20"/>
  <c r="D12" i="20"/>
  <c r="D16" i="20"/>
  <c r="D17" i="20"/>
  <c r="D18" i="20"/>
  <c r="C7" i="20"/>
  <c r="C8" i="20"/>
  <c r="C9" i="20"/>
  <c r="C10" i="20"/>
  <c r="C11" i="20"/>
  <c r="C12" i="20"/>
  <c r="C13" i="20"/>
  <c r="C14" i="20"/>
  <c r="C15" i="20"/>
  <c r="C16" i="20"/>
  <c r="C17" i="20"/>
  <c r="C18" i="20"/>
  <c r="C6" i="20"/>
  <c r="L21" i="29"/>
  <c r="L20" i="29"/>
  <c r="J21" i="29"/>
  <c r="J20" i="29"/>
  <c r="H21" i="29"/>
  <c r="H20" i="29"/>
  <c r="I19" i="20" l="1"/>
  <c r="F19" i="20"/>
  <c r="G19" i="20"/>
  <c r="H19" i="20"/>
  <c r="D19" i="20"/>
  <c r="E1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Fiuza, Alex</author>
  </authors>
  <commentList>
    <comment ref="H3" authorId="0" shapeId="0" xr:uid="{A2E43A2F-1109-44EA-9FF2-E0332F49B958}">
      <text>
        <r>
          <rPr>
            <sz val="9"/>
            <color indexed="81"/>
            <rFont val="Tahoma"/>
            <family val="2"/>
          </rPr>
          <t xml:space="preserve">Insert project name below.
</t>
        </r>
      </text>
    </comment>
    <comment ref="J3" authorId="0" shapeId="0" xr:uid="{E3DBB39C-F257-44D3-902B-77E0622FF23F}">
      <text>
        <r>
          <rPr>
            <sz val="9"/>
            <color indexed="81"/>
            <rFont val="Tahoma"/>
            <family val="2"/>
          </rPr>
          <t xml:space="preserve">Insert project name below.
</t>
        </r>
      </text>
    </comment>
    <comment ref="L3" authorId="0" shapeId="0" xr:uid="{92F181C1-238E-48F1-AEDA-CE0BB047E0B8}">
      <text>
        <r>
          <rPr>
            <sz val="9"/>
            <color indexed="81"/>
            <rFont val="Tahoma"/>
            <family val="2"/>
          </rPr>
          <t xml:space="preserve">Insert project name below.
</t>
        </r>
      </text>
    </comment>
    <comment ref="B7" authorId="0" shapeId="0" xr:uid="{3D9DDA81-84AE-4DE4-9C1E-E855D09BC7FE}">
      <text>
        <r>
          <rPr>
            <sz val="9"/>
            <color indexed="81"/>
            <rFont val="Tahoma"/>
            <family val="2"/>
          </rPr>
          <t xml:space="preserve">How does this project aligns with UBC's strategy? Mention the specific strategy(ies) that this project is linked to:
</t>
        </r>
        <r>
          <rPr>
            <b/>
            <sz val="9"/>
            <color indexed="81"/>
            <rFont val="Tahoma"/>
            <family val="2"/>
          </rPr>
          <t>CORE AREA 1 -  PEOPLE AND PLACES</t>
        </r>
        <r>
          <rPr>
            <sz val="9"/>
            <color indexed="81"/>
            <rFont val="Tahoma"/>
            <family val="2"/>
          </rPr>
          <t xml:space="preserve">
</t>
        </r>
        <r>
          <rPr>
            <i/>
            <sz val="9"/>
            <color indexed="81"/>
            <rFont val="Tahoma"/>
            <family val="2"/>
          </rPr>
          <t>Strategy 1: Great People</t>
        </r>
        <r>
          <rPr>
            <sz val="9"/>
            <color indexed="81"/>
            <rFont val="Tahoma"/>
            <family val="2"/>
          </rPr>
          <t xml:space="preserve">. Attract, engage and retain a diverse global community of outstanding students, faculty and staff
</t>
        </r>
        <r>
          <rPr>
            <i/>
            <sz val="9"/>
            <color indexed="81"/>
            <rFont val="Tahoma"/>
            <family val="2"/>
          </rPr>
          <t>Strategy 2: Inspiring Spaces</t>
        </r>
        <r>
          <rPr>
            <sz val="9"/>
            <color indexed="81"/>
            <rFont val="Tahoma"/>
            <family val="2"/>
          </rPr>
          <t xml:space="preserve">. Create welcoming physical and virtual spaces to advance collaboration, innovation and community </t>
        </r>
        <r>
          <rPr>
            <i/>
            <sz val="9"/>
            <color indexed="81"/>
            <rFont val="Tahoma"/>
            <family val="2"/>
          </rPr>
          <t>development
Strategy 3: Thriving Communities</t>
        </r>
        <r>
          <rPr>
            <sz val="9"/>
            <color indexed="81"/>
            <rFont val="Tahoma"/>
            <family val="2"/>
          </rPr>
          <t xml:space="preserve">. Support the ongoing development of sustainable, healthy and connected campuses and communities
</t>
        </r>
        <r>
          <rPr>
            <i/>
            <sz val="9"/>
            <color indexed="81"/>
            <rFont val="Tahoma"/>
            <family val="2"/>
          </rPr>
          <t>Strategy 4: Inclusive Excellence</t>
        </r>
        <r>
          <rPr>
            <sz val="9"/>
            <color indexed="81"/>
            <rFont val="Tahoma"/>
            <family val="2"/>
          </rPr>
          <t xml:space="preserve">. Cultivate a diverse community that creates and sustains equitable and inclusive campuses
</t>
        </r>
        <r>
          <rPr>
            <i/>
            <sz val="9"/>
            <color indexed="81"/>
            <rFont val="Tahoma"/>
            <family val="2"/>
          </rPr>
          <t>Strategy 5: Systems Renewal</t>
        </r>
        <r>
          <rPr>
            <sz val="9"/>
            <color indexed="81"/>
            <rFont val="Tahoma"/>
            <family val="2"/>
          </rPr>
          <t xml:space="preserve">. Transform university-level systems and processes to facilitate collaboration, innovation and agility
</t>
        </r>
        <r>
          <rPr>
            <b/>
            <sz val="9"/>
            <color indexed="81"/>
            <rFont val="Tahoma"/>
            <family val="2"/>
          </rPr>
          <t>CORE AREA 2 - RESEARCH EXCELLENCE</t>
        </r>
        <r>
          <rPr>
            <sz val="9"/>
            <color indexed="81"/>
            <rFont val="Tahoma"/>
            <family val="2"/>
          </rPr>
          <t xml:space="preserve">
</t>
        </r>
        <r>
          <rPr>
            <i/>
            <sz val="9"/>
            <color indexed="81"/>
            <rFont val="Tahoma"/>
            <family val="2"/>
          </rPr>
          <t>Strategy 6: Collaborative Clusters</t>
        </r>
        <r>
          <rPr>
            <sz val="9"/>
            <color indexed="81"/>
            <rFont val="Tahoma"/>
            <family val="2"/>
          </rPr>
          <t xml:space="preserve">. Enable interdisciplinary clusters of research excellence in pursuit of societal impact
</t>
        </r>
        <r>
          <rPr>
            <i/>
            <sz val="9"/>
            <color indexed="81"/>
            <rFont val="Tahoma"/>
            <family val="2"/>
          </rPr>
          <t>Strategy 7: Research Support</t>
        </r>
        <r>
          <rPr>
            <sz val="9"/>
            <color indexed="81"/>
            <rFont val="Tahoma"/>
            <family val="2"/>
          </rPr>
          <t xml:space="preserve">. Strengthen shared infrastructure and resources to support research excellence
</t>
        </r>
        <r>
          <rPr>
            <i/>
            <sz val="9"/>
            <color indexed="81"/>
            <rFont val="Tahoma"/>
            <family val="2"/>
          </rPr>
          <t>Strategy 8: Student Research</t>
        </r>
        <r>
          <rPr>
            <sz val="9"/>
            <color indexed="81"/>
            <rFont val="Tahoma"/>
            <family val="2"/>
          </rPr>
          <t xml:space="preserve">. Broaden access to, and enhance, student research experiences
</t>
        </r>
        <r>
          <rPr>
            <i/>
            <sz val="9"/>
            <color indexed="81"/>
            <rFont val="Tahoma"/>
            <family val="2"/>
          </rPr>
          <t>Strategy 9: Knowledge Exchange</t>
        </r>
        <r>
          <rPr>
            <sz val="9"/>
            <color indexed="81"/>
            <rFont val="Tahoma"/>
            <family val="2"/>
          </rPr>
          <t xml:space="preserve">. Improve the ecosystem that supports the translation of research into action
</t>
        </r>
        <r>
          <rPr>
            <i/>
            <sz val="9"/>
            <color indexed="81"/>
            <rFont val="Tahoma"/>
            <family val="2"/>
          </rPr>
          <t>Strategy 10: Research Culture</t>
        </r>
        <r>
          <rPr>
            <sz val="9"/>
            <color indexed="81"/>
            <rFont val="Tahoma"/>
            <family val="2"/>
          </rPr>
          <t xml:space="preserve">. Foster a strong and diverse research culture that embraces the highest standards of integrity, collegiality and service
</t>
        </r>
        <r>
          <rPr>
            <b/>
            <sz val="9"/>
            <color indexed="81"/>
            <rFont val="Tahoma"/>
            <family val="2"/>
          </rPr>
          <t xml:space="preserve">CORE AREA 3 - TRANSFORMATIVE LEARNING
</t>
        </r>
        <r>
          <rPr>
            <i/>
            <sz val="9"/>
            <color indexed="81"/>
            <rFont val="Tahoma"/>
            <family val="2"/>
          </rPr>
          <t>Strategy 11: Education Renewal</t>
        </r>
        <r>
          <rPr>
            <sz val="9"/>
            <color indexed="81"/>
            <rFont val="Tahoma"/>
            <family val="2"/>
          </rPr>
          <t xml:space="preserve">. Facilitate sustained program renewal and improvements in teaching effectiveness
</t>
        </r>
        <r>
          <rPr>
            <i/>
            <sz val="9"/>
            <color indexed="81"/>
            <rFont val="Tahoma"/>
            <family val="2"/>
          </rPr>
          <t>Strategy 12: Program Redesign</t>
        </r>
        <r>
          <rPr>
            <sz val="9"/>
            <color indexed="81"/>
            <rFont val="Tahoma"/>
            <family val="2"/>
          </rPr>
          <t xml:space="preserve">. Reframe undergraduate academic program design in terms of learning outcomes and competencies
</t>
        </r>
        <r>
          <rPr>
            <i/>
            <sz val="9"/>
            <color indexed="81"/>
            <rFont val="Tahoma"/>
            <family val="2"/>
          </rPr>
          <t>Strategy 13: Practical Learning</t>
        </r>
        <r>
          <rPr>
            <sz val="9"/>
            <color indexed="81"/>
            <rFont val="Tahoma"/>
            <family val="2"/>
          </rPr>
          <t xml:space="preserve">. Expand experiential, work-integrated and extended learning opportunities for students, faculty, staff and alumni
</t>
        </r>
        <r>
          <rPr>
            <i/>
            <sz val="9"/>
            <color indexed="81"/>
            <rFont val="Tahoma"/>
            <family val="2"/>
          </rPr>
          <t>Strategy 14: Interdisciplinary Education</t>
        </r>
        <r>
          <rPr>
            <sz val="9"/>
            <color indexed="81"/>
            <rFont val="Tahoma"/>
            <family val="2"/>
          </rPr>
          <t xml:space="preserve">. Facilitate the development of integrative, problem-focussed
</t>
        </r>
        <r>
          <rPr>
            <i/>
            <sz val="9"/>
            <color indexed="81"/>
            <rFont val="Tahoma"/>
            <family val="2"/>
          </rPr>
          <t>Strategy 15: Student Experience</t>
        </r>
        <r>
          <rPr>
            <sz val="9"/>
            <color indexed="81"/>
            <rFont val="Tahoma"/>
            <family val="2"/>
          </rPr>
          <t>.</t>
        </r>
        <r>
          <rPr>
            <b/>
            <sz val="9"/>
            <color indexed="81"/>
            <rFont val="Tahoma"/>
            <family val="2"/>
          </rPr>
          <t xml:space="preserve"> </t>
        </r>
        <r>
          <rPr>
            <sz val="9"/>
            <color indexed="81"/>
            <rFont val="Tahoma"/>
            <family val="2"/>
          </rPr>
          <t xml:space="preserve">Strengthen undergraduate and graduate student communities and experience learning
</t>
        </r>
        <r>
          <rPr>
            <b/>
            <sz val="9"/>
            <color indexed="81"/>
            <rFont val="Tahoma"/>
            <family val="2"/>
          </rPr>
          <t>CORE AREA 4: LOCAL AND GLOBAL ENGAGEMENT</t>
        </r>
        <r>
          <rPr>
            <sz val="9"/>
            <color indexed="81"/>
            <rFont val="Tahoma"/>
            <family val="2"/>
          </rPr>
          <t xml:space="preserve">
</t>
        </r>
        <r>
          <rPr>
            <i/>
            <sz val="9"/>
            <color indexed="81"/>
            <rFont val="Tahoma"/>
            <family val="2"/>
          </rPr>
          <t>Strategy 16: Public Relevance</t>
        </r>
        <r>
          <rPr>
            <sz val="9"/>
            <color indexed="81"/>
            <rFont val="Tahoma"/>
            <family val="2"/>
          </rPr>
          <t xml:space="preserve">. Deepen the relevance and public impact of UBC research and education
</t>
        </r>
        <r>
          <rPr>
            <i/>
            <sz val="9"/>
            <color indexed="81"/>
            <rFont val="Tahoma"/>
            <family val="2"/>
          </rPr>
          <t>Strategy 17: Indigenous Engagement</t>
        </r>
        <r>
          <rPr>
            <sz val="9"/>
            <color indexed="81"/>
            <rFont val="Tahoma"/>
            <family val="2"/>
          </rPr>
          <t xml:space="preserve">. Support the objectives and actions of the renewed Indigenous Strategic Plan
</t>
        </r>
        <r>
          <rPr>
            <i/>
            <sz val="9"/>
            <color indexed="81"/>
            <rFont val="Tahoma"/>
            <family val="2"/>
          </rPr>
          <t>Strategy 18: Alumni Engagement</t>
        </r>
        <r>
          <rPr>
            <sz val="9"/>
            <color indexed="81"/>
            <rFont val="Tahoma"/>
            <family val="2"/>
          </rPr>
          <t xml:space="preserve">. Reach, inspire and engage alumni through lifelong enrichment
</t>
        </r>
        <r>
          <rPr>
            <i/>
            <sz val="9"/>
            <color indexed="81"/>
            <rFont val="Tahoma"/>
            <family val="2"/>
          </rPr>
          <t>Strategy 19: Global Networks</t>
        </r>
        <r>
          <rPr>
            <sz val="9"/>
            <color indexed="81"/>
            <rFont val="Tahoma"/>
            <family val="2"/>
          </rPr>
          <t xml:space="preserve">. Build and sustain strategic global networks, notably around the Pacific Rim, that enhance impact
</t>
        </r>
        <r>
          <rPr>
            <i/>
            <sz val="9"/>
            <color indexed="81"/>
            <rFont val="Tahoma"/>
            <family val="2"/>
          </rPr>
          <t>Strategy 20: Coordinated Engagement</t>
        </r>
        <r>
          <rPr>
            <sz val="9"/>
            <color indexed="81"/>
            <rFont val="Tahoma"/>
            <family val="2"/>
          </rPr>
          <t>. Co-create with communities the principles and effective practices of engagement, and establish supporting infrastructure</t>
        </r>
      </text>
    </comment>
  </commentList>
</comments>
</file>

<file path=xl/sharedStrings.xml><?xml version="1.0" encoding="utf-8"?>
<sst xmlns="http://schemas.openxmlformats.org/spreadsheetml/2006/main" count="142" uniqueCount="119">
  <si>
    <t>Prepared by:</t>
  </si>
  <si>
    <t>Date:</t>
  </si>
  <si>
    <t>TOTAL SCORE</t>
  </si>
  <si>
    <t>Score 1~5</t>
  </si>
  <si>
    <t>Score</t>
  </si>
  <si>
    <t>PROJECT DASHBOARD</t>
  </si>
  <si>
    <t>METRICS</t>
  </si>
  <si>
    <t>8. Frequency of process execution</t>
  </si>
  <si>
    <t>None are true</t>
  </si>
  <si>
    <t>One is true</t>
  </si>
  <si>
    <t>Two are true</t>
  </si>
  <si>
    <t>None</t>
  </si>
  <si>
    <t>PROJECT PRIORITIZATION MATRIX</t>
  </si>
  <si>
    <t>Criteria</t>
  </si>
  <si>
    <t>All are true</t>
  </si>
  <si>
    <t>Not complex</t>
  </si>
  <si>
    <t>Little complexity</t>
  </si>
  <si>
    <t>Average Complexity</t>
  </si>
  <si>
    <t>High Complexity</t>
  </si>
  <si>
    <t>Once a week</t>
  </si>
  <si>
    <t>Once a day</t>
  </si>
  <si>
    <t>Several times a day</t>
  </si>
  <si>
    <t>7. Process complexity</t>
  </si>
  <si>
    <t>2. Net financial savings generated</t>
  </si>
  <si>
    <t>Lower priority</t>
  </si>
  <si>
    <t>Higher priority</t>
  </si>
  <si>
    <t>Score 0~9</t>
  </si>
  <si>
    <t>Comments</t>
  </si>
  <si>
    <t>Organization is resistant to change</t>
  </si>
  <si>
    <t>Organization has low change capacity</t>
  </si>
  <si>
    <t>Organization has medium change capacity</t>
  </si>
  <si>
    <t>Organization has high change capacity</t>
  </si>
  <si>
    <t>There is no sponsor</t>
  </si>
  <si>
    <t>Sponsor has limited authority and time</t>
  </si>
  <si>
    <t>Sponsor has adequate authority and time</t>
  </si>
  <si>
    <t>Sponsor has exceptional authority and time</t>
  </si>
  <si>
    <t>There is no project manager</t>
  </si>
  <si>
    <t>Project plan has started</t>
  </si>
  <si>
    <t>Project plan is ready to be reviewed</t>
  </si>
  <si>
    <t>Project plan has been approved</t>
  </si>
  <si>
    <t>There is no change manager</t>
  </si>
  <si>
    <t>Change management plan has started</t>
  </si>
  <si>
    <t>Change management plan is ready to be reviewed</t>
  </si>
  <si>
    <t>Change management plan has been approved</t>
  </si>
  <si>
    <t>Insignificant degree of impact</t>
  </si>
  <si>
    <t>Small degree of impact</t>
  </si>
  <si>
    <t>Medium degree of impact</t>
  </si>
  <si>
    <t>High degree of impact</t>
  </si>
  <si>
    <t>1. Strategic fit</t>
  </si>
  <si>
    <t>3. Other benefits/efficiencies</t>
  </si>
  <si>
    <t>4. Required service/product</t>
  </si>
  <si>
    <t>5. Customer value</t>
  </si>
  <si>
    <t>6. Importance to risk mitigation</t>
  </si>
  <si>
    <t>13. Readiness - change management</t>
  </si>
  <si>
    <t>12. Readiness - project management</t>
  </si>
  <si>
    <t>11. Readiness - leadership</t>
  </si>
  <si>
    <t>Weighted Score</t>
  </si>
  <si>
    <t>Weight</t>
  </si>
  <si>
    <t>Chart Titles</t>
  </si>
  <si>
    <t>#</t>
  </si>
  <si>
    <t>Up to CAD 300 k</t>
  </si>
  <si>
    <t>CAD 301 ~ 600 k</t>
  </si>
  <si>
    <t>CAD 601 k and above</t>
  </si>
  <si>
    <t>6. Importance to risk mitigation or impact if not doing anything</t>
  </si>
  <si>
    <t>Operational Excellence Website</t>
  </si>
  <si>
    <t>Operational Excellence Team</t>
  </si>
  <si>
    <t>Contact Us</t>
  </si>
  <si>
    <t>Where to Download this Template</t>
  </si>
  <si>
    <t>No linked to any UBC strategy</t>
  </si>
  <si>
    <t>Link to two strategies</t>
  </si>
  <si>
    <t>Link to one strategy</t>
  </si>
  <si>
    <t>Link to three or more strategies</t>
  </si>
  <si>
    <t>No additional  risk if not offered</t>
  </si>
  <si>
    <t>Low risk if not offered</t>
  </si>
  <si>
    <t>Medium risk if not offered</t>
  </si>
  <si>
    <t>High risk if not offered</t>
  </si>
  <si>
    <t>Once a month or longer</t>
  </si>
  <si>
    <t xml:space="preserve">TOTAL SCORE (Max of 117) </t>
  </si>
  <si>
    <r>
      <t xml:space="preserve">Weight
</t>
    </r>
    <r>
      <rPr>
        <sz val="10"/>
        <color theme="0"/>
        <rFont val="Arial"/>
        <family val="2"/>
      </rPr>
      <t>1~5</t>
    </r>
  </si>
  <si>
    <r>
      <t xml:space="preserve">1. Link to UBC strategic goals
</t>
    </r>
    <r>
      <rPr>
        <sz val="9"/>
        <color rgb="FFFFFFFF"/>
        <rFont val="Arial"/>
        <family val="2"/>
      </rPr>
      <t>What is the strategic fit?</t>
    </r>
  </si>
  <si>
    <r>
      <t xml:space="preserve">3. Other benefits / efficiencies: 
</t>
    </r>
    <r>
      <rPr>
        <sz val="10"/>
        <color rgb="FFFFFFFF"/>
        <rFont val="Arial"/>
        <family val="2"/>
      </rPr>
      <t xml:space="preserve">1 - </t>
    </r>
    <r>
      <rPr>
        <sz val="9"/>
        <color rgb="FFFFFFFF"/>
        <rFont val="Arial"/>
        <family val="2"/>
      </rPr>
      <t>Increased customer satisfaction
2 - Productivity
3 - Improved morale
4 - Smoother operations
5 - Safer working environment
6 - Greater flexibility/responsiveness
7 - Eliminate defects
8 - Improved quality
9 - Reduced lead time</t>
    </r>
  </si>
  <si>
    <r>
      <t xml:space="preserve">4. Required service / product (any of these true)
</t>
    </r>
    <r>
      <rPr>
        <sz val="9"/>
        <color rgb="FFFFFFFF"/>
        <rFont val="Arial"/>
        <family val="2"/>
      </rPr>
      <t>1 - Mandatory (Compliance/Legal)
2 - Impacts Core Services
3 - Other services depend on it</t>
    </r>
  </si>
  <si>
    <r>
      <t xml:space="preserve">9. Degree of impact from change
</t>
    </r>
    <r>
      <rPr>
        <sz val="9"/>
        <color rgb="FFFFFFFF"/>
        <rFont val="Arial"/>
        <family val="2"/>
      </rPr>
      <t>Does the change impact 1 team or the entire UBC? How many employees are impacted in total? Are all employee groups impacted the same or differently? What is the degree of change in terms of people (job roles, pay), process, technology, and organization?</t>
    </r>
  </si>
  <si>
    <r>
      <t xml:space="preserve">10. Organizational change capacity and maturity
</t>
    </r>
    <r>
      <rPr>
        <sz val="9"/>
        <color rgb="FFFFFFFF"/>
        <rFont val="Arial"/>
        <family val="2"/>
      </rPr>
      <t>Do employees agree with the change? Have past changes been successful and perceived as positive? How many concurrent changes are ongoing? Are leaders, managers, and employees proficient in change?</t>
    </r>
  </si>
  <si>
    <r>
      <t xml:space="preserve">11. Readiness to launch: leadership / sponsorship
</t>
    </r>
    <r>
      <rPr>
        <sz val="9"/>
        <color rgb="FFFFFFFF"/>
        <rFont val="Arial"/>
        <family val="2"/>
      </rPr>
      <t xml:space="preserve">Is there a sponsor with authority over people, resources, and funds to make decisions? Can the sponsor commit time to actively participate in the project? </t>
    </r>
  </si>
  <si>
    <r>
      <t xml:space="preserve">12. Readiness to launch: project management
</t>
    </r>
    <r>
      <rPr>
        <sz val="9"/>
        <color rgb="FFFFFFFF"/>
        <rFont val="Arial"/>
        <family val="2"/>
      </rPr>
      <t>Is a project manager assigned, and has the PM create a project charter, detailed plan, and secured all resources required?</t>
    </r>
  </si>
  <si>
    <r>
      <t xml:space="preserve">13. Readiness to launch: change management
</t>
    </r>
    <r>
      <rPr>
        <sz val="9"/>
        <color rgb="FFFFFFFF"/>
        <rFont val="Arial"/>
        <family val="2"/>
      </rPr>
      <t>Is there a structure change management plan, linked with the project plan? If this is a complex change, do you have dedicated change management resources to support the project?</t>
    </r>
  </si>
  <si>
    <t>No additional value</t>
  </si>
  <si>
    <t>High additional value</t>
  </si>
  <si>
    <t>Medium additional value</t>
  </si>
  <si>
    <r>
      <t xml:space="preserve">5. Value to the customer
</t>
    </r>
    <r>
      <rPr>
        <sz val="10"/>
        <color rgb="FFFFFFFF"/>
        <rFont val="Arial"/>
        <family val="2"/>
      </rPr>
      <t>Does the project enhance the service to the customer?</t>
    </r>
  </si>
  <si>
    <t>Low additional value</t>
  </si>
  <si>
    <t>Up to 3 are true</t>
  </si>
  <si>
    <t>4 ~ 6 are true</t>
  </si>
  <si>
    <t>7 ~ 9 are true</t>
  </si>
  <si>
    <t>2. Net financial savings</t>
  </si>
  <si>
    <t>9. Degree of Impact from change</t>
  </si>
  <si>
    <t>10. Organizational change capacity</t>
  </si>
  <si>
    <t>Date</t>
  </si>
  <si>
    <t>Feedback Received From</t>
  </si>
  <si>
    <t>Tab</t>
  </si>
  <si>
    <t>Section</t>
  </si>
  <si>
    <t>Change</t>
  </si>
  <si>
    <t>Approved</t>
  </si>
  <si>
    <t>Version</t>
  </si>
  <si>
    <t>Implemented on Website on</t>
  </si>
  <si>
    <t>Alex Fiuza</t>
  </si>
  <si>
    <t>Yes</t>
  </si>
  <si>
    <t>CHANGE MANAGEMENT</t>
  </si>
  <si>
    <t>Adjusted</t>
  </si>
  <si>
    <t>All</t>
  </si>
  <si>
    <t>Project 1</t>
  </si>
  <si>
    <t>Project 2</t>
  </si>
  <si>
    <t>Project 3</t>
  </si>
  <si>
    <r>
      <rPr>
        <b/>
        <sz val="10"/>
        <color theme="1"/>
        <rFont val="Arial"/>
        <family val="2"/>
      </rPr>
      <t>INSTRUCTIONS</t>
    </r>
    <r>
      <rPr>
        <sz val="10"/>
        <color theme="1"/>
        <rFont val="Arial"/>
        <family val="2"/>
      </rPr>
      <t>: Assess and compare up to 3 projects at the same time. For each project, score all criteria using the scales provided. Note that each criteria has a different weight. Evaluate and compare the results using all the charts provided.  If you have any questions about this form, please contact us at operational.excellence@ubc.ca.</t>
    </r>
  </si>
  <si>
    <t>Removed intake form tab since it is now migrated into Smartsheet. Changed prioritization tab and all corresponding charts to allow assessment and vizualization of 3 different projects at the same time.</t>
  </si>
  <si>
    <t>Change Management Chart</t>
  </si>
  <si>
    <t>Reversed scale (labels only) for change capacity and maturity.</t>
  </si>
  <si>
    <t>Version 1.4, July 19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</si>
</sst>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_(* #,##0_);_(* \(#,##0\);_(* &quot;-&quot;??_);_(@_)"/>
  </numFmts>
  <fonts count="32" x14ac:knownFonts="1">
    <font>
      <sz val="10"/>
      <name val="Arial"/>
    </font>
    <font>
      <sz val="11"/>
      <color theme="1"/>
      <name val="Calibri"/>
      <family val="2"/>
      <scheme val="minor"/>
    </font>
    <font>
      <u/>
      <sz val="10"/>
      <color indexed="12"/>
      <name val="Arial"/>
      <family val="2"/>
    </font>
    <font>
      <sz val="12"/>
      <color theme="1"/>
      <name val="Arial"/>
      <family val="2"/>
    </font>
    <font>
      <sz val="11"/>
      <color theme="1"/>
      <name val="Calibri"/>
      <family val="2"/>
    </font>
    <font>
      <sz val="10"/>
      <name val="Century Gothic"/>
      <family val="1"/>
    </font>
    <font>
      <sz val="10"/>
      <color theme="1"/>
      <name val="Century Gothic"/>
      <family val="1"/>
    </font>
    <font>
      <sz val="10"/>
      <name val="Arial"/>
      <family val="2"/>
    </font>
    <font>
      <sz val="10"/>
      <name val="Arial"/>
      <family val="2"/>
    </font>
    <font>
      <b/>
      <sz val="10"/>
      <name val="Arial"/>
      <family val="2"/>
    </font>
    <font>
      <b/>
      <sz val="10"/>
      <color theme="0"/>
      <name val="Century Gothic"/>
      <family val="2"/>
    </font>
    <font>
      <b/>
      <sz val="10"/>
      <color indexed="9"/>
      <name val="Arial"/>
      <family val="2"/>
    </font>
    <font>
      <b/>
      <sz val="10"/>
      <color theme="0"/>
      <name val="Arial"/>
      <family val="2"/>
    </font>
    <font>
      <sz val="9"/>
      <color indexed="81"/>
      <name val="Tahoma"/>
      <family val="2"/>
    </font>
    <font>
      <b/>
      <sz val="9"/>
      <color indexed="81"/>
      <name val="Tahoma"/>
      <family val="2"/>
    </font>
    <font>
      <b/>
      <u/>
      <sz val="10"/>
      <color theme="0"/>
      <name val="Arial"/>
      <family val="2"/>
    </font>
    <font>
      <sz val="10"/>
      <color theme="1"/>
      <name val="Arial"/>
      <family val="2"/>
    </font>
    <font>
      <b/>
      <sz val="20"/>
      <color theme="0" tint="-0.499984740745262"/>
      <name val="Arial"/>
      <family val="2"/>
    </font>
    <font>
      <b/>
      <sz val="10"/>
      <color theme="1"/>
      <name val="Arial"/>
      <family val="2"/>
    </font>
    <font>
      <sz val="8"/>
      <color theme="1"/>
      <name val="Arial"/>
      <family val="2"/>
    </font>
    <font>
      <sz val="11"/>
      <color theme="1"/>
      <name val="Arial"/>
      <family val="2"/>
    </font>
    <font>
      <b/>
      <sz val="16"/>
      <color theme="0" tint="-0.499984740745262"/>
      <name val="Arial"/>
      <family val="2"/>
    </font>
    <font>
      <sz val="10"/>
      <color theme="0"/>
      <name val="Arial"/>
      <family val="2"/>
    </font>
    <font>
      <sz val="10"/>
      <color rgb="FF0F243E"/>
      <name val="Arial"/>
      <family val="2"/>
    </font>
    <font>
      <sz val="9"/>
      <color rgb="FFFFFFFF"/>
      <name val="Arial"/>
      <family val="2"/>
    </font>
    <font>
      <sz val="9"/>
      <name val="Arial"/>
      <family val="2"/>
    </font>
    <font>
      <sz val="10"/>
      <color rgb="FFFFFFFF"/>
      <name val="Arial"/>
      <family val="2"/>
    </font>
    <font>
      <sz val="10"/>
      <color rgb="FF0C2344"/>
      <name val="Arial"/>
      <family val="2"/>
    </font>
    <font>
      <sz val="10"/>
      <color rgb="FF002040"/>
      <name val="Arial"/>
      <family val="2"/>
    </font>
    <font>
      <b/>
      <sz val="8"/>
      <color indexed="9"/>
      <name val="Arial"/>
      <family val="2"/>
    </font>
    <font>
      <sz val="8"/>
      <name val="Arial"/>
      <family val="2"/>
    </font>
    <font>
      <i/>
      <sz val="9"/>
      <color indexed="81"/>
      <name val="Tahoma"/>
      <family val="2"/>
    </font>
  </fonts>
  <fills count="6">
    <fill>
      <patternFill patternType="none"/>
    </fill>
    <fill>
      <patternFill patternType="gray125"/>
    </fill>
    <fill>
      <patternFill patternType="solid">
        <fgColor theme="3"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0C2344"/>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s>
  <cellStyleXfs count="6">
    <xf numFmtId="0" fontId="0" fillId="0" borderId="0"/>
    <xf numFmtId="0" fontId="2" fillId="0" borderId="0" applyNumberFormat="0" applyFill="0" applyBorder="0" applyAlignment="0" applyProtection="0">
      <alignment vertical="top"/>
      <protection locked="0"/>
    </xf>
    <xf numFmtId="0" fontId="1" fillId="0" borderId="0"/>
    <xf numFmtId="43" fontId="8" fillId="0" borderId="0" applyFont="0" applyFill="0" applyBorder="0" applyAlignment="0" applyProtection="0"/>
    <xf numFmtId="0" fontId="7" fillId="0" borderId="0"/>
    <xf numFmtId="43" fontId="7" fillId="0" borderId="0" applyFont="0" applyFill="0" applyBorder="0" applyAlignment="0" applyProtection="0"/>
  </cellStyleXfs>
  <cellXfs count="85">
    <xf numFmtId="0" fontId="0" fillId="0" borderId="0" xfId="0"/>
    <xf numFmtId="0" fontId="0" fillId="0" borderId="0" xfId="0"/>
    <xf numFmtId="0" fontId="4" fillId="0" borderId="0" xfId="0" applyFont="1" applyAlignment="1">
      <alignment vertical="center"/>
    </xf>
    <xf numFmtId="0" fontId="3" fillId="0" borderId="0" xfId="0" applyFont="1"/>
    <xf numFmtId="0" fontId="5" fillId="0" borderId="0" xfId="0" applyFont="1" applyAlignment="1">
      <alignment horizontal="left" vertical="center" indent="1"/>
    </xf>
    <xf numFmtId="0" fontId="6" fillId="0" borderId="0" xfId="0" applyFont="1" applyAlignment="1">
      <alignment horizontal="left" vertical="center" indent="1"/>
    </xf>
    <xf numFmtId="0" fontId="5" fillId="0" borderId="0" xfId="0" applyFont="1" applyFill="1" applyAlignment="1">
      <alignment horizontal="left" vertical="center" indent="1"/>
    </xf>
    <xf numFmtId="0" fontId="10" fillId="0" borderId="0" xfId="0" applyFont="1" applyAlignment="1">
      <alignment horizontal="center" vertical="center"/>
    </xf>
    <xf numFmtId="0" fontId="7" fillId="0" borderId="0" xfId="0" applyFont="1"/>
    <xf numFmtId="0" fontId="7" fillId="0" borderId="0" xfId="0" applyFont="1" applyFill="1" applyBorder="1"/>
    <xf numFmtId="0" fontId="9" fillId="0" borderId="0" xfId="0" applyFont="1" applyAlignment="1" applyProtection="1">
      <alignment horizontal="center"/>
    </xf>
    <xf numFmtId="0" fontId="11" fillId="2" borderId="1" xfId="0" applyFont="1" applyFill="1" applyBorder="1" applyAlignment="1">
      <alignment horizontal="center" vertical="center" wrapText="1"/>
    </xf>
    <xf numFmtId="0" fontId="3" fillId="0" borderId="0" xfId="0" applyFont="1" applyProtection="1"/>
    <xf numFmtId="0" fontId="20" fillId="0" borderId="0" xfId="0" applyFont="1" applyAlignment="1" applyProtection="1">
      <alignment vertical="center"/>
    </xf>
    <xf numFmtId="0" fontId="7" fillId="0" borderId="0" xfId="0" applyFont="1" applyAlignment="1" applyProtection="1">
      <alignment horizontal="left" vertical="center" indent="1"/>
    </xf>
    <xf numFmtId="0" fontId="16" fillId="0" borderId="0" xfId="0" applyFont="1" applyAlignment="1" applyProtection="1">
      <alignment horizontal="left" vertical="center" indent="1"/>
    </xf>
    <xf numFmtId="0" fontId="7" fillId="0" borderId="0" xfId="0" applyFont="1" applyFill="1" applyAlignment="1" applyProtection="1">
      <alignment horizontal="left" vertical="center" indent="1"/>
    </xf>
    <xf numFmtId="0" fontId="7" fillId="0" borderId="0" xfId="0" applyFont="1" applyProtection="1"/>
    <xf numFmtId="0" fontId="12"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indent="1"/>
    </xf>
    <xf numFmtId="0" fontId="25" fillId="3" borderId="1" xfId="0"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protection locked="0"/>
    </xf>
    <xf numFmtId="0" fontId="19" fillId="0" borderId="1" xfId="3"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left" vertical="center" wrapText="1"/>
    </xf>
    <xf numFmtId="0" fontId="12" fillId="0" borderId="0" xfId="0" applyFont="1" applyAlignment="1" applyProtection="1">
      <alignment horizontal="center" vertical="center"/>
    </xf>
    <xf numFmtId="0" fontId="16" fillId="0" borderId="0" xfId="0" applyFont="1" applyFill="1" applyAlignment="1" applyProtection="1">
      <alignment horizontal="left" vertical="center" indent="1"/>
    </xf>
    <xf numFmtId="0" fontId="7" fillId="0" borderId="0" xfId="0" applyFont="1" applyAlignment="1" applyProtection="1">
      <alignment horizontal="left" wrapText="1" indent="1"/>
    </xf>
    <xf numFmtId="0" fontId="7" fillId="0" borderId="0" xfId="0" applyFont="1" applyAlignment="1" applyProtection="1">
      <alignment horizontal="left"/>
    </xf>
    <xf numFmtId="0" fontId="7" fillId="0" borderId="0" xfId="0" applyFont="1" applyAlignment="1" applyProtection="1">
      <alignment horizontal="right"/>
    </xf>
    <xf numFmtId="0" fontId="11" fillId="5" borderId="1" xfId="0" applyFont="1" applyFill="1" applyBorder="1" applyAlignment="1" applyProtection="1">
      <alignment horizontal="center" vertical="center"/>
    </xf>
    <xf numFmtId="0" fontId="11" fillId="5" borderId="1" xfId="0" applyFont="1" applyFill="1" applyBorder="1" applyAlignment="1" applyProtection="1">
      <alignment horizontal="left" vertical="center" indent="1"/>
    </xf>
    <xf numFmtId="0" fontId="27"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wrapText="1"/>
    </xf>
    <xf numFmtId="0" fontId="7" fillId="0" borderId="0" xfId="0" applyFont="1" applyAlignment="1" applyProtection="1">
      <alignment horizontal="center"/>
    </xf>
    <xf numFmtId="0" fontId="30" fillId="0" borderId="1" xfId="3" applyNumberFormat="1" applyFont="1" applyFill="1" applyBorder="1" applyAlignment="1" applyProtection="1">
      <alignment horizontal="center" vertical="center" wrapText="1"/>
      <protection locked="0"/>
    </xf>
    <xf numFmtId="0" fontId="12" fillId="5" borderId="0" xfId="0" applyFont="1" applyFill="1" applyAlignment="1">
      <alignment horizontal="center" vertical="center" wrapText="1"/>
    </xf>
    <xf numFmtId="164" fontId="12" fillId="5" borderId="0" xfId="0" applyNumberFormat="1" applyFont="1" applyFill="1" applyAlignment="1">
      <alignment horizontal="center" vertical="center" wrapText="1"/>
    </xf>
    <xf numFmtId="0" fontId="9" fillId="0" borderId="0" xfId="0" applyFont="1" applyAlignment="1">
      <alignment horizontal="center" vertical="center" wrapText="1"/>
    </xf>
    <xf numFmtId="164" fontId="0" fillId="0" borderId="0" xfId="0" applyNumberFormat="1" applyAlignment="1" applyProtection="1">
      <alignment horizontal="left" vertical="top"/>
      <protection locked="0"/>
    </xf>
    <xf numFmtId="0" fontId="7"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xf numFmtId="0" fontId="0" fillId="0" borderId="0" xfId="0" applyAlignment="1">
      <alignment wrapText="1"/>
    </xf>
    <xf numFmtId="0" fontId="0" fillId="0" borderId="0" xfId="0" applyAlignment="1" applyProtection="1">
      <alignment horizontal="right" vertical="top"/>
      <protection locked="0"/>
    </xf>
    <xf numFmtId="164" fontId="7" fillId="0" borderId="0" xfId="0" applyNumberFormat="1" applyFont="1" applyAlignment="1" applyProtection="1">
      <alignment horizontal="left" vertical="top"/>
      <protection locked="0"/>
    </xf>
    <xf numFmtId="0" fontId="15" fillId="5" borderId="8" xfId="1" applyFont="1" applyFill="1" applyBorder="1" applyAlignment="1" applyProtection="1">
      <alignment vertical="center"/>
      <protection locked="0"/>
    </xf>
    <xf numFmtId="0" fontId="15" fillId="5" borderId="9" xfId="1" applyFont="1" applyFill="1" applyBorder="1" applyAlignment="1" applyProtection="1">
      <alignment vertical="center"/>
      <protection locked="0"/>
    </xf>
    <xf numFmtId="0" fontId="15" fillId="5" borderId="6" xfId="1" applyFont="1" applyFill="1" applyBorder="1" applyAlignment="1" applyProtection="1">
      <alignment vertical="center"/>
      <protection locked="0"/>
    </xf>
    <xf numFmtId="0" fontId="15" fillId="5" borderId="5" xfId="1" applyFont="1" applyFill="1" applyBorder="1" applyAlignment="1" applyProtection="1">
      <alignment vertical="center"/>
      <protection locked="0"/>
    </xf>
    <xf numFmtId="0" fontId="15" fillId="5" borderId="10" xfId="1" applyFont="1" applyFill="1" applyBorder="1" applyAlignment="1" applyProtection="1">
      <alignment vertical="center"/>
      <protection locked="0"/>
    </xf>
    <xf numFmtId="0" fontId="20" fillId="0" borderId="9" xfId="0" applyFont="1" applyBorder="1" applyAlignment="1" applyProtection="1">
      <alignment horizontal="center" vertical="center"/>
    </xf>
    <xf numFmtId="0" fontId="17" fillId="0" borderId="9" xfId="0" applyFont="1" applyBorder="1" applyAlignment="1" applyProtection="1">
      <alignment horizontal="left" vertical="center" wrapText="1" indent="1"/>
    </xf>
    <xf numFmtId="0" fontId="12" fillId="5" borderId="2"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indent="1"/>
    </xf>
    <xf numFmtId="0" fontId="12" fillId="5" borderId="1" xfId="0" applyFont="1" applyFill="1" applyBorder="1" applyAlignment="1" applyProtection="1">
      <alignment horizontal="center" vertical="center" wrapText="1"/>
    </xf>
    <xf numFmtId="0" fontId="12" fillId="5" borderId="3" xfId="0" applyFont="1" applyFill="1" applyBorder="1" applyAlignment="1" applyProtection="1">
      <alignment horizontal="right" vertical="center"/>
    </xf>
    <xf numFmtId="0" fontId="12" fillId="5" borderId="1" xfId="0" applyFont="1" applyFill="1" applyBorder="1" applyAlignment="1" applyProtection="1">
      <alignment horizontal="right" vertical="center"/>
    </xf>
    <xf numFmtId="0" fontId="23" fillId="0" borderId="7" xfId="0" applyNumberFormat="1" applyFont="1" applyBorder="1" applyAlignment="1" applyProtection="1">
      <alignment horizontal="center" vertical="center" wrapText="1"/>
      <protection locked="0"/>
    </xf>
    <xf numFmtId="0" fontId="23" fillId="0" borderId="5" xfId="0" applyNumberFormat="1" applyFont="1" applyBorder="1" applyAlignment="1" applyProtection="1">
      <alignment horizontal="center" vertical="center" wrapText="1"/>
      <protection locked="0"/>
    </xf>
    <xf numFmtId="0" fontId="23" fillId="0" borderId="8" xfId="0" applyNumberFormat="1" applyFont="1" applyBorder="1" applyAlignment="1" applyProtection="1">
      <alignment horizontal="center" vertical="center" wrapText="1"/>
      <protection locked="0"/>
    </xf>
    <xf numFmtId="0" fontId="23" fillId="0" borderId="10" xfId="0" applyNumberFormat="1" applyFont="1" applyBorder="1" applyAlignment="1" applyProtection="1">
      <alignment horizontal="center" vertical="center" wrapText="1"/>
      <protection locked="0"/>
    </xf>
    <xf numFmtId="164" fontId="16" fillId="4" borderId="1" xfId="0" applyNumberFormat="1"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16" fillId="3" borderId="6" xfId="0" applyFont="1" applyFill="1" applyBorder="1" applyAlignment="1" applyProtection="1">
      <alignment horizontal="left" vertical="top" wrapText="1" indent="1"/>
    </xf>
    <xf numFmtId="0" fontId="16" fillId="3" borderId="5" xfId="0" applyFont="1" applyFill="1" applyBorder="1" applyAlignment="1" applyProtection="1">
      <alignment horizontal="left" vertical="top" wrapText="1" indent="1"/>
    </xf>
    <xf numFmtId="0" fontId="16" fillId="3" borderId="9" xfId="0" applyFont="1" applyFill="1" applyBorder="1" applyAlignment="1" applyProtection="1">
      <alignment horizontal="left" vertical="top" wrapText="1" indent="1"/>
    </xf>
    <xf numFmtId="0" fontId="16" fillId="3" borderId="10" xfId="0" applyFont="1" applyFill="1" applyBorder="1" applyAlignment="1" applyProtection="1">
      <alignment horizontal="left" vertical="top" wrapText="1" indent="1"/>
    </xf>
    <xf numFmtId="0" fontId="12" fillId="5"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5" fillId="5" borderId="7" xfId="1" applyFont="1" applyFill="1" applyBorder="1" applyAlignment="1" applyProtection="1">
      <alignment vertical="center"/>
      <protection locked="0"/>
    </xf>
    <xf numFmtId="0" fontId="12" fillId="5" borderId="1" xfId="0" applyFont="1" applyFill="1" applyBorder="1" applyAlignment="1" applyProtection="1">
      <alignment horizontal="right" vertical="center" wrapText="1" indent="1"/>
    </xf>
    <xf numFmtId="0" fontId="21" fillId="0" borderId="9" xfId="0" applyFont="1" applyBorder="1" applyAlignment="1" applyProtection="1">
      <alignment horizontal="left" vertical="center" indent="1"/>
    </xf>
    <xf numFmtId="0" fontId="11" fillId="5" borderId="1" xfId="0" applyFont="1" applyFill="1" applyBorder="1" applyAlignment="1" applyProtection="1">
      <alignment horizontal="right" vertical="center" indent="1"/>
    </xf>
    <xf numFmtId="0" fontId="11" fillId="5" borderId="1" xfId="0" applyFont="1" applyFill="1" applyBorder="1" applyAlignment="1" applyProtection="1">
      <alignment horizontal="center" vertical="center" wrapText="1"/>
    </xf>
    <xf numFmtId="165" fontId="23" fillId="3" borderId="12" xfId="3" applyNumberFormat="1" applyFont="1" applyFill="1" applyBorder="1" applyAlignment="1" applyProtection="1">
      <alignment horizontal="center" vertical="center" wrapText="1"/>
    </xf>
    <xf numFmtId="165" fontId="23" fillId="3" borderId="11" xfId="3" applyNumberFormat="1" applyFont="1" applyFill="1" applyBorder="1" applyAlignment="1" applyProtection="1">
      <alignment horizontal="center" vertical="center" wrapText="1"/>
    </xf>
    <xf numFmtId="165" fontId="23" fillId="3" borderId="8" xfId="3" applyNumberFormat="1" applyFont="1" applyFill="1" applyBorder="1" applyAlignment="1" applyProtection="1">
      <alignment horizontal="center" vertical="center" wrapText="1"/>
    </xf>
    <xf numFmtId="165" fontId="23" fillId="3" borderId="10" xfId="3" applyNumberFormat="1" applyFont="1" applyFill="1" applyBorder="1" applyAlignment="1" applyProtection="1">
      <alignment horizontal="center" vertical="center" wrapText="1"/>
    </xf>
    <xf numFmtId="0" fontId="11" fillId="5" borderId="2" xfId="0" applyFont="1" applyFill="1" applyBorder="1" applyAlignment="1" applyProtection="1">
      <alignment horizontal="left" vertical="center" wrapText="1" indent="1"/>
    </xf>
    <xf numFmtId="0" fontId="11" fillId="5" borderId="3" xfId="0" applyFont="1" applyFill="1" applyBorder="1" applyAlignment="1" applyProtection="1">
      <alignment horizontal="left" vertical="center" wrapText="1" indent="1"/>
    </xf>
    <xf numFmtId="0" fontId="11" fillId="5" borderId="2" xfId="0" applyFont="1" applyFill="1" applyBorder="1" applyAlignment="1" applyProtection="1">
      <alignment horizontal="left" vertical="center" indent="1"/>
    </xf>
    <xf numFmtId="0" fontId="11" fillId="5" borderId="3" xfId="0" applyFont="1" applyFill="1" applyBorder="1" applyAlignment="1" applyProtection="1">
      <alignment horizontal="left" vertical="center" indent="1"/>
    </xf>
  </cellXfs>
  <cellStyles count="6">
    <cellStyle name="Comma" xfId="3" builtinId="3"/>
    <cellStyle name="Comma 2" xfId="5" xr:uid="{2335240F-3E2E-42BA-A06B-1634C0217148}"/>
    <cellStyle name="Hyperlink" xfId="1" builtinId="8"/>
    <cellStyle name="Normal" xfId="0" builtinId="0"/>
    <cellStyle name="Normal 2" xfId="2" xr:uid="{00000000-0005-0000-0000-000003000000}"/>
    <cellStyle name="Normal 3" xfId="4" xr:uid="{00000000-0005-0000-0000-000004000000}"/>
  </cellStyles>
  <dxfs count="11">
    <dxf>
      <numFmt numFmtId="164" formatCode="[$-409]mmmm\ d\,\ yyyy;@"/>
      <alignment horizontal="left" vertical="top" textRotation="0" wrapText="0" indent="0" justifyLastLine="0" shrinkToFit="0" readingOrder="0"/>
      <protection locked="0" hidden="0"/>
    </dxf>
    <dxf>
      <alignment horizontal="left" vertical="top" textRotation="0"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numFmt numFmtId="164" formatCode="[$-409]mmmm\ d\,\ yyyy;@"/>
      <alignment horizontal="left" vertical="top" textRotation="0" indent="0" justifyLastLine="0" shrinkToFit="0" readingOrder="0"/>
      <protection locked="0" hidden="0"/>
    </dxf>
    <dxf>
      <alignment horizontal="right" vertical="top" textRotation="0" wrapText="0" indent="0" justifyLastLine="0" shrinkToFit="0" readingOrder="0"/>
      <protection locked="0" hidden="0"/>
    </dxf>
    <dxf>
      <alignment horizontal="left" vertical="top" textRotation="0" indent="0" justifyLastLine="0" shrinkToFit="0" readingOrder="0"/>
      <protection locked="0" hidden="0"/>
    </dxf>
    <dxf>
      <font>
        <b/>
        <i val="0"/>
        <strike val="0"/>
        <condense val="0"/>
        <extend val="0"/>
        <outline val="0"/>
        <shadow val="0"/>
        <u val="none"/>
        <vertAlign val="baseline"/>
        <sz val="10"/>
        <color theme="0"/>
        <name val="Arial"/>
        <family val="2"/>
        <scheme val="none"/>
      </font>
      <fill>
        <patternFill patternType="solid">
          <fgColor indexed="64"/>
          <bgColor rgb="FF0C2344"/>
        </patternFill>
      </fill>
      <alignment horizontal="center" vertical="center" textRotation="0" wrapText="1" indent="0" justifyLastLine="0" shrinkToFit="0" readingOrder="0"/>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7D4E9"/>
      <color rgb="FF0055B7"/>
      <color rgb="FF0C2344"/>
      <color rgb="FF00A7E1"/>
      <color rgb="FFCCFFFF"/>
      <color rgb="FFFF0000"/>
      <color rgb="FF40B4E5"/>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4.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5" Type="http://schemas.openxmlformats.org/officeDocument/2006/relationships/chartsheet" Target="chartsheets/sheet3.xml"/><Relationship Id="rId15" Type="http://schemas.openxmlformats.org/officeDocument/2006/relationships/theme" Target="theme/theme1.xml"/><Relationship Id="rId10" Type="http://schemas.openxmlformats.org/officeDocument/2006/relationships/chartsheet" Target="chartsheets/sheet8.xml"/><Relationship Id="rId19"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'Reference Data'!$C$4</c:f>
          <c:strCache>
            <c:ptCount val="1"/>
            <c:pt idx="0">
              <c:v> - Normal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mn-lt"/>
              <a:ea typeface="+mn-ea"/>
              <a:cs typeface="+mn-cs"/>
            </a:defRPr>
          </a:pPr>
          <a:endParaRPr lang="en-US"/>
        </a:p>
      </c:txPr>
    </c:title>
    <c:autoTitleDeleted val="0"/>
    <c:plotArea>
      <c:layout/>
      <c:bubbleChart>
        <c:varyColors val="0"/>
        <c:ser>
          <c:idx val="0"/>
          <c:order val="0"/>
          <c:spPr>
            <a:solidFill>
              <a:schemeClr val="accent1">
                <a:alpha val="75000"/>
              </a:schemeClr>
            </a:solidFill>
            <a:ln w="25400">
              <a:noFill/>
            </a:ln>
            <a:effectLst/>
          </c:spPr>
          <c:invertIfNegative val="0"/>
          <c:dPt>
            <c:idx val="0"/>
            <c:invertIfNegative val="0"/>
            <c:bubble3D val="1"/>
            <c:spPr>
              <a:solidFill>
                <a:srgbClr val="40B4E5"/>
              </a:solidFill>
              <a:ln w="25400">
                <a:noFill/>
              </a:ln>
              <a:effectLst/>
            </c:spPr>
            <c:extLst>
              <c:ext xmlns:c16="http://schemas.microsoft.com/office/drawing/2014/chart" uri="{C3380CC4-5D6E-409C-BE32-E72D297353CC}">
                <c16:uniqueId val="{00000008-5612-45FB-86BE-396507F5DC8B}"/>
              </c:ext>
            </c:extLst>
          </c:dPt>
          <c:xVal>
            <c:numRef>
              <c:f>'Project Dashboard'!#REF!</c:f>
            </c:numRef>
          </c:xVal>
          <c:yVal>
            <c:numRef>
              <c:f>'Project Dashboard'!#REF!</c:f>
              <c:numCache>
                <c:formatCode>General</c:formatCode>
                <c:ptCount val="1"/>
                <c:pt idx="0">
                  <c:v>1</c:v>
                </c:pt>
              </c:numCache>
            </c:numRef>
          </c:yVal>
          <c:bubbleSize>
            <c:numRef>
              <c:f>'Project Dashboard'!#REF!</c:f>
              <c:numCache>
                <c:formatCode>General</c:formatCode>
                <c:ptCount val="1"/>
                <c:pt idx="0">
                  <c:v>1</c:v>
                </c:pt>
              </c:numCache>
            </c:numRef>
          </c:bubbleSize>
          <c:bubble3D val="1"/>
          <c:extLst>
            <c:ext xmlns:c15="http://schemas.microsoft.com/office/drawing/2012/chart" uri="{02D57815-91ED-43cb-92C2-25804820EDAC}">
              <c15:filteredSeriesTitle>
                <c15:tx>
                  <c:strRef>
                    <c:extLst>
                      <c:ext uri="{02D57815-91ED-43cb-92C2-25804820EDAC}">
                        <c15:formulaRef>
                          <c15:sqref>'Project Dashboard'!#REF!</c15:sqref>
                        </c15:formulaRef>
                      </c:ext>
                    </c:extLst>
                    <c:strCache>
                      <c:ptCount val="1"/>
                      <c:pt idx="0">
                        <c:v>#REF!</c:v>
                      </c:pt>
                    </c:strCache>
                  </c:strRef>
                </c15:tx>
              </c15:filteredSeriesTitle>
            </c:ext>
            <c:ext xmlns:c16="http://schemas.microsoft.com/office/drawing/2014/chart" uri="{C3380CC4-5D6E-409C-BE32-E72D297353CC}">
              <c16:uniqueId val="{00000003-5612-45FB-86BE-396507F5DC8B}"/>
            </c:ext>
          </c:extLst>
        </c:ser>
        <c:ser>
          <c:idx val="1"/>
          <c:order val="1"/>
          <c:spPr>
            <a:solidFill>
              <a:schemeClr val="accent2">
                <a:alpha val="75000"/>
              </a:schemeClr>
            </a:solidFill>
            <a:ln w="25400">
              <a:noFill/>
            </a:ln>
            <a:effectLst/>
          </c:spPr>
          <c:invertIfNegative val="0"/>
          <c:xVal>
            <c:numRef>
              <c:f>'Project Dashboard'!#REF!</c:f>
            </c:numRef>
          </c:xVal>
          <c:yVal>
            <c:numRef>
              <c:f>'Project Dashboard'!#REF!</c:f>
              <c:numCache>
                <c:formatCode>General</c:formatCode>
                <c:ptCount val="1"/>
                <c:pt idx="0">
                  <c:v>1</c:v>
                </c:pt>
              </c:numCache>
            </c:numRef>
          </c:yVal>
          <c:bubbleSize>
            <c:numRef>
              <c:f>'Project Dashboard'!#REF!</c:f>
              <c:numCache>
                <c:formatCode>General</c:formatCode>
                <c:ptCount val="1"/>
                <c:pt idx="0">
                  <c:v>1</c:v>
                </c:pt>
              </c:numCache>
            </c:numRef>
          </c:bubbleSize>
          <c:bubble3D val="1"/>
          <c:extLst>
            <c:ext xmlns:c15="http://schemas.microsoft.com/office/drawing/2012/chart" uri="{02D57815-91ED-43cb-92C2-25804820EDAC}">
              <c15:filteredSeriesTitle>
                <c15:tx>
                  <c:strRef>
                    <c:extLst>
                      <c:ext uri="{02D57815-91ED-43cb-92C2-25804820EDAC}">
                        <c15:formulaRef>
                          <c15:sqref>'Project Dashboard'!#REF!</c15:sqref>
                        </c15:formulaRef>
                      </c:ext>
                    </c:extLst>
                    <c:strCache>
                      <c:ptCount val="1"/>
                      <c:pt idx="0">
                        <c:v>#REF!</c:v>
                      </c:pt>
                    </c:strCache>
                  </c:strRef>
                </c15:tx>
              </c15:filteredSeriesTitle>
            </c:ext>
            <c:ext xmlns:c16="http://schemas.microsoft.com/office/drawing/2014/chart" uri="{C3380CC4-5D6E-409C-BE32-E72D297353CC}">
              <c16:uniqueId val="{00000004-5612-45FB-86BE-396507F5DC8B}"/>
            </c:ext>
          </c:extLst>
        </c:ser>
        <c:ser>
          <c:idx val="2"/>
          <c:order val="2"/>
          <c:spPr>
            <a:solidFill>
              <a:schemeClr val="accent3">
                <a:alpha val="75000"/>
              </a:schemeClr>
            </a:solidFill>
            <a:ln w="25400">
              <a:noFill/>
            </a:ln>
            <a:effectLst/>
          </c:spPr>
          <c:invertIfNegative val="0"/>
          <c:xVal>
            <c:numRef>
              <c:f>'Project Dashboard'!#REF!</c:f>
            </c:numRef>
          </c:xVal>
          <c:yVal>
            <c:numRef>
              <c:f>'Project Dashboard'!#REF!</c:f>
              <c:numCache>
                <c:formatCode>General</c:formatCode>
                <c:ptCount val="1"/>
                <c:pt idx="0">
                  <c:v>1</c:v>
                </c:pt>
              </c:numCache>
            </c:numRef>
          </c:yVal>
          <c:bubbleSize>
            <c:numRef>
              <c:f>'Project Dashboard'!#REF!</c:f>
              <c:numCache>
                <c:formatCode>General</c:formatCode>
                <c:ptCount val="1"/>
                <c:pt idx="0">
                  <c:v>1</c:v>
                </c:pt>
              </c:numCache>
            </c:numRef>
          </c:bubbleSize>
          <c:bubble3D val="1"/>
          <c:extLst>
            <c:ext xmlns:c15="http://schemas.microsoft.com/office/drawing/2012/chart" uri="{02D57815-91ED-43cb-92C2-25804820EDAC}">
              <c15:filteredSeriesTitle>
                <c15:tx>
                  <c:strRef>
                    <c:extLst>
                      <c:ext uri="{02D57815-91ED-43cb-92C2-25804820EDAC}">
                        <c15:formulaRef>
                          <c15:sqref>'Project Dashboard'!#REF!</c15:sqref>
                        </c15:formulaRef>
                      </c:ext>
                    </c:extLst>
                    <c:strCache>
                      <c:ptCount val="1"/>
                      <c:pt idx="0">
                        <c:v>#REF!</c:v>
                      </c:pt>
                    </c:strCache>
                  </c:strRef>
                </c15:tx>
              </c15:filteredSeriesTitle>
            </c:ext>
            <c:ext xmlns:c16="http://schemas.microsoft.com/office/drawing/2014/chart" uri="{C3380CC4-5D6E-409C-BE32-E72D297353CC}">
              <c16:uniqueId val="{00000005-5612-45FB-86BE-396507F5DC8B}"/>
            </c:ext>
          </c:extLst>
        </c:ser>
        <c:ser>
          <c:idx val="3"/>
          <c:order val="3"/>
          <c:spPr>
            <a:solidFill>
              <a:schemeClr val="accent4">
                <a:alpha val="75000"/>
              </a:schemeClr>
            </a:solidFill>
            <a:ln w="25400">
              <a:noFill/>
            </a:ln>
            <a:effectLst/>
          </c:spPr>
          <c:invertIfNegative val="0"/>
          <c:xVal>
            <c:numRef>
              <c:f>'Project Dashboard'!#REF!</c:f>
            </c:numRef>
          </c:xVal>
          <c:yVal>
            <c:numRef>
              <c:f>'Project Dashboard'!#REF!</c:f>
              <c:numCache>
                <c:formatCode>General</c:formatCode>
                <c:ptCount val="1"/>
                <c:pt idx="0">
                  <c:v>1</c:v>
                </c:pt>
              </c:numCache>
            </c:numRef>
          </c:yVal>
          <c:bubbleSize>
            <c:numRef>
              <c:f>'Project Dashboard'!#REF!</c:f>
              <c:numCache>
                <c:formatCode>General</c:formatCode>
                <c:ptCount val="1"/>
                <c:pt idx="0">
                  <c:v>1</c:v>
                </c:pt>
              </c:numCache>
            </c:numRef>
          </c:bubbleSize>
          <c:bubble3D val="1"/>
          <c:extLst>
            <c:ext xmlns:c15="http://schemas.microsoft.com/office/drawing/2012/chart" uri="{02D57815-91ED-43cb-92C2-25804820EDAC}">
              <c15:filteredSeriesTitle>
                <c15:tx>
                  <c:strRef>
                    <c:extLst>
                      <c:ext uri="{02D57815-91ED-43cb-92C2-25804820EDAC}">
                        <c15:formulaRef>
                          <c15:sqref>'Project Dashboard'!#REF!</c15:sqref>
                        </c15:formulaRef>
                      </c:ext>
                    </c:extLst>
                    <c:strCache>
                      <c:ptCount val="1"/>
                      <c:pt idx="0">
                        <c:v>#REF!</c:v>
                      </c:pt>
                    </c:strCache>
                  </c:strRef>
                </c15:tx>
              </c15:filteredSeriesTitle>
            </c:ext>
            <c:ext xmlns:c16="http://schemas.microsoft.com/office/drawing/2014/chart" uri="{C3380CC4-5D6E-409C-BE32-E72D297353CC}">
              <c16:uniqueId val="{00000006-5612-45FB-86BE-396507F5DC8B}"/>
            </c:ext>
          </c:extLst>
        </c:ser>
        <c:ser>
          <c:idx val="4"/>
          <c:order val="4"/>
          <c:spPr>
            <a:solidFill>
              <a:schemeClr val="accent5">
                <a:alpha val="75000"/>
              </a:schemeClr>
            </a:solidFill>
            <a:ln w="25400">
              <a:noFill/>
            </a:ln>
            <a:effectLst/>
          </c:spPr>
          <c:invertIfNegative val="0"/>
          <c:xVal>
            <c:numRef>
              <c:f>'Project Dashboard'!#REF!</c:f>
            </c:numRef>
          </c:xVal>
          <c:yVal>
            <c:numRef>
              <c:f>'Project Dashboard'!#REF!</c:f>
              <c:numCache>
                <c:formatCode>General</c:formatCode>
                <c:ptCount val="1"/>
                <c:pt idx="0">
                  <c:v>1</c:v>
                </c:pt>
              </c:numCache>
            </c:numRef>
          </c:yVal>
          <c:bubbleSize>
            <c:numRef>
              <c:f>'Project Dashboard'!#REF!</c:f>
              <c:numCache>
                <c:formatCode>General</c:formatCode>
                <c:ptCount val="1"/>
                <c:pt idx="0">
                  <c:v>1</c:v>
                </c:pt>
              </c:numCache>
            </c:numRef>
          </c:bubbleSize>
          <c:bubble3D val="1"/>
          <c:extLst>
            <c:ext xmlns:c15="http://schemas.microsoft.com/office/drawing/2012/chart" uri="{02D57815-91ED-43cb-92C2-25804820EDAC}">
              <c15:filteredSeriesTitle>
                <c15:tx>
                  <c:strRef>
                    <c:extLst>
                      <c:ext uri="{02D57815-91ED-43cb-92C2-25804820EDAC}">
                        <c15:formulaRef>
                          <c15:sqref>'Project Dashboard'!#REF!</c15:sqref>
                        </c15:formulaRef>
                      </c:ext>
                    </c:extLst>
                    <c:strCache>
                      <c:ptCount val="1"/>
                      <c:pt idx="0">
                        <c:v>#REF!</c:v>
                      </c:pt>
                    </c:strCache>
                  </c:strRef>
                </c15:tx>
              </c15:filteredSeriesTitle>
            </c:ext>
            <c:ext xmlns:c16="http://schemas.microsoft.com/office/drawing/2014/chart" uri="{C3380CC4-5D6E-409C-BE32-E72D297353CC}">
              <c16:uniqueId val="{00000007-5612-45FB-86BE-396507F5DC8B}"/>
            </c:ext>
          </c:extLst>
        </c:ser>
        <c:dLbls>
          <c:showLegendKey val="0"/>
          <c:showVal val="0"/>
          <c:showCatName val="0"/>
          <c:showSerName val="0"/>
          <c:showPercent val="0"/>
          <c:showBubbleSize val="0"/>
        </c:dLbls>
        <c:bubbleScale val="100"/>
        <c:showNegBubbles val="0"/>
        <c:axId val="337255872"/>
        <c:axId val="337614152"/>
      </c:bubbleChart>
      <c:valAx>
        <c:axId val="337255872"/>
        <c:scaling>
          <c:orientation val="minMax"/>
        </c:scaling>
        <c:delete val="0"/>
        <c:axPos val="b"/>
        <c:title>
          <c:tx>
            <c:rich>
              <a:bodyPr rot="0" spcFirstLastPara="1" vertOverflow="ellipsis" vert="horz" wrap="square" anchor="ctr" anchorCtr="1"/>
              <a:lstStyle/>
              <a:p>
                <a:pPr>
                  <a:defRPr sz="1000" b="0" i="0" u="none" strike="noStrike" kern="1200" baseline="0">
                    <a:solidFill>
                      <a:srgbClr val="0055B7"/>
                    </a:solidFill>
                    <a:latin typeface="+mn-lt"/>
                    <a:ea typeface="+mn-ea"/>
                    <a:cs typeface="+mn-cs"/>
                  </a:defRPr>
                </a:pPr>
                <a:r>
                  <a:rPr lang="en-US">
                    <a:solidFill>
                      <a:srgbClr val="0055B7"/>
                    </a:solidFill>
                  </a:rPr>
                  <a:t>Probability</a:t>
                </a:r>
              </a:p>
            </c:rich>
          </c:tx>
          <c:overlay val="0"/>
          <c:spPr>
            <a:noFill/>
            <a:ln>
              <a:noFill/>
            </a:ln>
            <a:effectLst/>
          </c:spPr>
          <c:txPr>
            <a:bodyPr rot="0" spcFirstLastPara="1" vertOverflow="ellipsis" vert="horz" wrap="square" anchor="ctr" anchorCtr="1"/>
            <a:lstStyle/>
            <a:p>
              <a:pPr>
                <a:defRPr sz="1000" b="0" i="0" u="none" strike="noStrike" kern="1200" baseline="0">
                  <a:solidFill>
                    <a:srgbClr val="0055B7"/>
                  </a:solidFill>
                  <a:latin typeface="+mn-lt"/>
                  <a:ea typeface="+mn-ea"/>
                  <a:cs typeface="+mn-cs"/>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614152"/>
        <c:crosses val="autoZero"/>
        <c:crossBetween val="midCat"/>
        <c:majorUnit val="1"/>
        <c:minorUnit val="1"/>
      </c:valAx>
      <c:valAx>
        <c:axId val="33761415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0055B7"/>
                    </a:solidFill>
                    <a:latin typeface="+mn-lt"/>
                    <a:ea typeface="+mn-ea"/>
                    <a:cs typeface="+mn-cs"/>
                  </a:defRPr>
                </a:pPr>
                <a:r>
                  <a:rPr lang="en-US">
                    <a:solidFill>
                      <a:srgbClr val="0055B7"/>
                    </a:solidFill>
                  </a:rPr>
                  <a:t>Impact</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55B7"/>
                  </a:solidFill>
                  <a:latin typeface="+mn-lt"/>
                  <a:ea typeface="+mn-ea"/>
                  <a:cs typeface="+mn-cs"/>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255872"/>
        <c:crosses val="autoZero"/>
        <c:crossBetween val="midCat"/>
        <c:majorUnit val="1"/>
        <c:minorUnit val="1"/>
      </c:valAx>
      <c:spPr>
        <a:gradFill flip="none" rotWithShape="1">
          <a:gsLst>
            <a:gs pos="39000">
              <a:schemeClr val="bg1"/>
            </a:gs>
            <a:gs pos="0">
              <a:schemeClr val="bg1"/>
            </a:gs>
            <a:gs pos="100000">
              <a:srgbClr val="97D4E9"/>
            </a:gs>
          </a:gsLst>
          <a:path path="circle">
            <a:fillToRect t="100000" r="100000"/>
          </a:path>
          <a:tileRect l="-100000" b="-10000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r>
              <a:rPr lang="en-US"/>
              <a:t>Change Management Assessment Matrix</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764016628394375E-2"/>
          <c:y val="7.2853814222217567E-2"/>
          <c:w val="0.80017734829776466"/>
          <c:h val="0.83430639663385409"/>
        </c:manualLayout>
      </c:layout>
      <c:bubbleChart>
        <c:varyColors val="0"/>
        <c:ser>
          <c:idx val="0"/>
          <c:order val="0"/>
          <c:tx>
            <c:strRef>
              <c:f>'Project Dashboard'!$D$3</c:f>
              <c:strCache>
                <c:ptCount val="1"/>
                <c:pt idx="0">
                  <c:v> -   </c:v>
                </c:pt>
              </c:strCache>
            </c:strRef>
          </c:tx>
          <c:spPr>
            <a:solidFill>
              <a:srgbClr val="0C2344"/>
            </a:solidFill>
            <a:ln w="25400">
              <a:noFill/>
            </a:ln>
            <a:effectLst/>
          </c:spPr>
          <c:invertIfNegative val="0"/>
          <c:dLbls>
            <c:dLbl>
              <c:idx val="0"/>
              <c:layout>
                <c:manualLayout>
                  <c:x val="-1.4661654612748102E-3"/>
                  <c:y val="-3.228977915666152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0186-4441-88F8-5F4A11B9563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Dashboard'!$E$22</c:f>
            </c:numRef>
          </c:xVal>
          <c:yVal>
            <c:numRef>
              <c:f>'Project Dashboard'!$E$23</c:f>
              <c:numCache>
                <c:formatCode>General</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0-16CF-449F-88A6-C6D6CABCF410}"/>
            </c:ext>
          </c:extLst>
        </c:ser>
        <c:ser>
          <c:idx val="1"/>
          <c:order val="1"/>
          <c:tx>
            <c:strRef>
              <c:f>'Project Dashboard'!$F$3</c:f>
              <c:strCache>
                <c:ptCount val="1"/>
                <c:pt idx="0">
                  <c:v> -   </c:v>
                </c:pt>
              </c:strCache>
            </c:strRef>
          </c:tx>
          <c:spPr>
            <a:solidFill>
              <a:srgbClr val="0055B7"/>
            </a:solidFill>
            <a:ln w="25400">
              <a:noFill/>
            </a:ln>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Dashboard'!$G$22</c:f>
            </c:numRef>
          </c:xVal>
          <c:yVal>
            <c:numRef>
              <c:f>'Project Dashboard'!$G$23</c:f>
              <c:numCache>
                <c:formatCode>General</c:formatCode>
                <c:ptCount val="1"/>
                <c:pt idx="0">
                  <c:v>0</c:v>
                </c:pt>
              </c:numCache>
            </c:numRef>
          </c:yVal>
          <c:bubbleSize>
            <c:numLit>
              <c:formatCode>General</c:formatCode>
              <c:ptCount val="1"/>
              <c:pt idx="0">
                <c:v>0.8</c:v>
              </c:pt>
            </c:numLit>
          </c:bubbleSize>
          <c:bubble3D val="1"/>
          <c:extLst>
            <c:ext xmlns:c16="http://schemas.microsoft.com/office/drawing/2014/chart" uri="{C3380CC4-5D6E-409C-BE32-E72D297353CC}">
              <c16:uniqueId val="{00000000-0186-4441-88F8-5F4A11B9563C}"/>
            </c:ext>
          </c:extLst>
        </c:ser>
        <c:ser>
          <c:idx val="2"/>
          <c:order val="2"/>
          <c:tx>
            <c:strRef>
              <c:f>'Project Dashboard'!$H$3</c:f>
              <c:strCache>
                <c:ptCount val="1"/>
                <c:pt idx="0">
                  <c:v> -   </c:v>
                </c:pt>
              </c:strCache>
            </c:strRef>
          </c:tx>
          <c:spPr>
            <a:solidFill>
              <a:srgbClr val="97D4E9"/>
            </a:solidFill>
            <a:ln w="25400">
              <a:noFill/>
            </a:ln>
            <a:effectLst/>
          </c:spPr>
          <c:invertIfNegative val="0"/>
          <c:dLbls>
            <c:dLbl>
              <c:idx val="0"/>
              <c:layout>
                <c:manualLayout>
                  <c:x val="4.3984963838241079E-3"/>
                  <c:y val="3.228977915666152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186-4441-88F8-5F4A11B9563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Dashboard'!$I$22</c:f>
            </c:numRef>
          </c:xVal>
          <c:yVal>
            <c:numRef>
              <c:f>'Project Dashboard'!$I$23</c:f>
              <c:numCache>
                <c:formatCode>General</c:formatCode>
                <c:ptCount val="1"/>
                <c:pt idx="0">
                  <c:v>0</c:v>
                </c:pt>
              </c:numCache>
            </c:numRef>
          </c:yVal>
          <c:bubbleSize>
            <c:numLit>
              <c:formatCode>General</c:formatCode>
              <c:ptCount val="1"/>
              <c:pt idx="0">
                <c:v>0.6</c:v>
              </c:pt>
            </c:numLit>
          </c:bubbleSize>
          <c:bubble3D val="1"/>
          <c:extLst>
            <c:ext xmlns:c16="http://schemas.microsoft.com/office/drawing/2014/chart" uri="{C3380CC4-5D6E-409C-BE32-E72D297353CC}">
              <c16:uniqueId val="{00000001-0186-4441-88F8-5F4A11B9563C}"/>
            </c:ext>
          </c:extLst>
        </c:ser>
        <c:dLbls>
          <c:showLegendKey val="0"/>
          <c:showVal val="0"/>
          <c:showCatName val="0"/>
          <c:showSerName val="0"/>
          <c:showPercent val="0"/>
          <c:showBubbleSize val="0"/>
        </c:dLbls>
        <c:bubbleScale val="100"/>
        <c:showNegBubbles val="0"/>
        <c:axId val="337197448"/>
        <c:axId val="337197840"/>
      </c:bubbleChart>
      <c:valAx>
        <c:axId val="337197448"/>
        <c:scaling>
          <c:orientation val="minMax"/>
          <c:max val="4.5"/>
          <c:min val="0.5"/>
        </c:scaling>
        <c:delete val="0"/>
        <c:axPos val="b"/>
        <c:majorGridlines>
          <c:spPr>
            <a:ln w="9525" cap="flat" cmpd="sng" algn="ctr">
              <a:solidFill>
                <a:sysClr val="windowText" lastClr="000000">
                  <a:lumMod val="25000"/>
                  <a:lumOff val="75000"/>
                </a:sysClr>
              </a:solidFill>
              <a:round/>
            </a:ln>
            <a:effectLst/>
          </c:spPr>
        </c:majorGridlines>
        <c:title>
          <c:tx>
            <c:rich>
              <a:bodyPr rot="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r>
                  <a:rPr lang="en-US"/>
                  <a:t>Degree of Impact from Change</a:t>
                </a:r>
              </a:p>
            </c:rich>
          </c:tx>
          <c:layout>
            <c:manualLayout>
              <c:xMode val="edge"/>
              <c:yMode val="edge"/>
              <c:x val="0.37424958592370328"/>
              <c:y val="0.94700630683585107"/>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840"/>
        <c:crossesAt val="0"/>
        <c:crossBetween val="midCat"/>
        <c:majorUnit val="1"/>
        <c:minorUnit val="1"/>
      </c:valAx>
      <c:valAx>
        <c:axId val="337197840"/>
        <c:scaling>
          <c:orientation val="minMax"/>
          <c:max val="4.5"/>
          <c:min val="0.5"/>
        </c:scaling>
        <c:delete val="0"/>
        <c:axPos val="l"/>
        <c:majorGridlines>
          <c:spPr>
            <a:ln w="9525" cap="flat" cmpd="sng" algn="ctr">
              <a:solidFill>
                <a:sysClr val="windowText" lastClr="000000">
                  <a:lumMod val="25000"/>
                  <a:lumOff val="75000"/>
                </a:sysClr>
              </a:solidFill>
              <a:round/>
            </a:ln>
            <a:effectLst/>
          </c:spPr>
        </c:majorGridlines>
        <c:title>
          <c:tx>
            <c:rich>
              <a:bodyPr rot="-540000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r>
                  <a:rPr lang="en-US"/>
                  <a:t>Organizational Change Capacity</a:t>
                </a:r>
              </a:p>
            </c:rich>
          </c:tx>
          <c:layout>
            <c:manualLayout>
              <c:xMode val="edge"/>
              <c:yMode val="edge"/>
              <c:x val="3.3253094446107508E-3"/>
              <c:y val="0.29311269498410381"/>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448"/>
        <c:crosses val="autoZero"/>
        <c:crossBetween val="midCat"/>
        <c:majorUnit val="1"/>
        <c:minorUnit val="1"/>
      </c:valAx>
      <c:spPr>
        <a:gradFill flip="none" rotWithShape="1">
          <a:gsLst>
            <a:gs pos="50000">
              <a:schemeClr val="bg1"/>
            </a:gs>
            <a:gs pos="0">
              <a:schemeClr val="bg1"/>
            </a:gs>
            <a:gs pos="100000">
              <a:srgbClr val="97D4E9"/>
            </a:gs>
          </a:gsLst>
          <a:path path="circle">
            <a:fillToRect t="100000" r="100000"/>
          </a:path>
          <a:tileRect l="-100000" b="-10000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Data'!$C$2</c:f>
          <c:strCache>
            <c:ptCount val="1"/>
            <c:pt idx="0">
              <c:v> - Normal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Dashboard'!$D$3</c:f>
              <c:strCache>
                <c:ptCount val="1"/>
                <c:pt idx="0">
                  <c:v> -   </c:v>
                </c:pt>
              </c:strCache>
            </c:strRef>
          </c:tx>
          <c:spPr>
            <a:ln w="28575" cap="rnd">
              <a:solidFill>
                <a:srgbClr val="0C2344"/>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Dashboard'!$D$6:$D$18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09E-4605-90D6-05CFFAF63DC7}"/>
            </c:ext>
          </c:extLst>
        </c:ser>
        <c:dLbls>
          <c:showLegendKey val="0"/>
          <c:showVal val="0"/>
          <c:showCatName val="0"/>
          <c:showSerName val="0"/>
          <c:showPercent val="0"/>
          <c:showBubbleSize val="0"/>
        </c:dLbls>
        <c:axId val="338272832"/>
        <c:axId val="337178808"/>
      </c:radarChart>
      <c:catAx>
        <c:axId val="3382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178808"/>
        <c:crosses val="autoZero"/>
        <c:auto val="1"/>
        <c:lblAlgn val="ctr"/>
        <c:lblOffset val="100"/>
        <c:noMultiLvlLbl val="0"/>
      </c:catAx>
      <c:valAx>
        <c:axId val="337178808"/>
        <c:scaling>
          <c:orientation val="minMax"/>
          <c:max val="9.5"/>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72832"/>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Data'!$C$3</c:f>
          <c:strCache>
            <c:ptCount val="1"/>
            <c:pt idx="0">
              <c:v> - Normal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1"/>
          <c:order val="0"/>
          <c:tx>
            <c:strRef>
              <c:f>'Project Dashboard'!$F$3</c:f>
              <c:strCache>
                <c:ptCount val="1"/>
                <c:pt idx="0">
                  <c:v> -   </c:v>
                </c:pt>
              </c:strCache>
            </c:strRef>
          </c:tx>
          <c:spPr>
            <a:ln w="28575" cap="rnd">
              <a:solidFill>
                <a:srgbClr val="0055B7"/>
              </a:solidFill>
              <a:round/>
            </a:ln>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Dashboard'!$F$6:$F$18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D388-4B5D-9216-CC8D5EBD227A}"/>
            </c:ext>
          </c:extLst>
        </c:ser>
        <c:dLbls>
          <c:showLegendKey val="0"/>
          <c:showVal val="0"/>
          <c:showCatName val="0"/>
          <c:showSerName val="0"/>
          <c:showPercent val="0"/>
          <c:showBubbleSize val="0"/>
        </c:dLbls>
        <c:axId val="338272832"/>
        <c:axId val="337178808"/>
      </c:radarChart>
      <c:catAx>
        <c:axId val="3382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178808"/>
        <c:crosses val="autoZero"/>
        <c:auto val="1"/>
        <c:lblAlgn val="ctr"/>
        <c:lblOffset val="100"/>
        <c:noMultiLvlLbl val="0"/>
      </c:catAx>
      <c:valAx>
        <c:axId val="337178808"/>
        <c:scaling>
          <c:orientation val="minMax"/>
          <c:max val="9.5"/>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72832"/>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Data'!$C$4</c:f>
          <c:strCache>
            <c:ptCount val="1"/>
            <c:pt idx="0">
              <c:v> - Normal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2"/>
          <c:order val="0"/>
          <c:tx>
            <c:strRef>
              <c:f>'Project Dashboard'!$H$3</c:f>
              <c:strCache>
                <c:ptCount val="1"/>
                <c:pt idx="0">
                  <c:v> -   </c:v>
                </c:pt>
              </c:strCache>
            </c:strRef>
          </c:tx>
          <c:spPr>
            <a:ln w="28575" cap="rnd">
              <a:solidFill>
                <a:srgbClr val="97D4E9"/>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Dashboard'!$H$6:$H$18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913F-408E-9017-F3DAF6DFC382}"/>
            </c:ext>
          </c:extLst>
        </c:ser>
        <c:dLbls>
          <c:showLegendKey val="0"/>
          <c:showVal val="0"/>
          <c:showCatName val="0"/>
          <c:showSerName val="0"/>
          <c:showPercent val="0"/>
          <c:showBubbleSize val="0"/>
        </c:dLbls>
        <c:axId val="338272832"/>
        <c:axId val="337178808"/>
      </c:radarChart>
      <c:catAx>
        <c:axId val="3382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178808"/>
        <c:crosses val="autoZero"/>
        <c:auto val="1"/>
        <c:lblAlgn val="ctr"/>
        <c:lblOffset val="100"/>
        <c:noMultiLvlLbl val="0"/>
      </c:catAx>
      <c:valAx>
        <c:axId val="337178808"/>
        <c:scaling>
          <c:orientation val="minMax"/>
          <c:max val="9.5"/>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72832"/>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r>
              <a:rPr lang="en-US"/>
              <a:t>All Projects - Normal Scores</a:t>
            </a:r>
          </a:p>
        </c:rich>
      </c:tx>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Dashboard'!$D$3</c:f>
              <c:strCache>
                <c:ptCount val="1"/>
                <c:pt idx="0">
                  <c:v> -   </c:v>
                </c:pt>
              </c:strCache>
            </c:strRef>
          </c:tx>
          <c:spPr>
            <a:ln w="28575" cap="rnd">
              <a:solidFill>
                <a:srgbClr val="0C2344"/>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Dashboard'!$D$6:$D$18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752-4D5C-B1E2-0DB2B7E7B839}"/>
            </c:ext>
          </c:extLst>
        </c:ser>
        <c:ser>
          <c:idx val="1"/>
          <c:order val="1"/>
          <c:tx>
            <c:strRef>
              <c:f>'Project Dashboard'!$F$3</c:f>
              <c:strCache>
                <c:ptCount val="1"/>
                <c:pt idx="0">
                  <c:v> -   </c:v>
                </c:pt>
              </c:strCache>
            </c:strRef>
          </c:tx>
          <c:spPr>
            <a:ln w="28575" cap="rnd">
              <a:solidFill>
                <a:srgbClr val="0055B7"/>
              </a:solidFill>
              <a:round/>
            </a:ln>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Dashboard'!$F$6:$F$18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5752-4D5C-B1E2-0DB2B7E7B839}"/>
            </c:ext>
          </c:extLst>
        </c:ser>
        <c:ser>
          <c:idx val="2"/>
          <c:order val="2"/>
          <c:tx>
            <c:strRef>
              <c:f>'Project Dashboard'!$H$3</c:f>
              <c:strCache>
                <c:ptCount val="1"/>
                <c:pt idx="0">
                  <c:v> -   </c:v>
                </c:pt>
              </c:strCache>
            </c:strRef>
          </c:tx>
          <c:spPr>
            <a:ln w="28575" cap="rnd">
              <a:solidFill>
                <a:srgbClr val="97D4E9"/>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Dashboard'!$H$6:$H$18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5752-4D5C-B1E2-0DB2B7E7B839}"/>
            </c:ext>
          </c:extLst>
        </c:ser>
        <c:dLbls>
          <c:showLegendKey val="0"/>
          <c:showVal val="0"/>
          <c:showCatName val="0"/>
          <c:showSerName val="0"/>
          <c:showPercent val="0"/>
          <c:showBubbleSize val="0"/>
        </c:dLbls>
        <c:axId val="338272832"/>
        <c:axId val="337178808"/>
      </c:radarChart>
      <c:catAx>
        <c:axId val="3382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178808"/>
        <c:crosses val="autoZero"/>
        <c:auto val="1"/>
        <c:lblAlgn val="ctr"/>
        <c:lblOffset val="100"/>
        <c:noMultiLvlLbl val="0"/>
      </c:catAx>
      <c:valAx>
        <c:axId val="337178808"/>
        <c:scaling>
          <c:orientation val="minMax"/>
          <c:max val="9.5"/>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72832"/>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Data'!$C$5</c:f>
          <c:strCache>
            <c:ptCount val="1"/>
            <c:pt idx="0">
              <c:v> - Weighted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Dashboard'!$D$3</c:f>
              <c:strCache>
                <c:ptCount val="1"/>
                <c:pt idx="0">
                  <c:v> -   </c:v>
                </c:pt>
              </c:strCache>
            </c:strRef>
          </c:tx>
          <c:spPr>
            <a:ln w="28575" cap="rnd">
              <a:solidFill>
                <a:srgbClr val="0C2344"/>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Dashboard'!$E$6:$E$18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653-4FDC-9910-E84A402C830E}"/>
            </c:ext>
          </c:extLst>
        </c:ser>
        <c:dLbls>
          <c:showLegendKey val="0"/>
          <c:showVal val="0"/>
          <c:showCatName val="0"/>
          <c:showSerName val="0"/>
          <c:showPercent val="0"/>
          <c:showBubbleSize val="0"/>
        </c:dLbls>
        <c:axId val="34923296"/>
        <c:axId val="338219696"/>
      </c:radarChart>
      <c:catAx>
        <c:axId val="349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19696"/>
        <c:crosses val="autoZero"/>
        <c:auto val="1"/>
        <c:lblAlgn val="ctr"/>
        <c:lblOffset val="100"/>
        <c:noMultiLvlLbl val="0"/>
      </c:catAx>
      <c:valAx>
        <c:axId val="338219696"/>
        <c:scaling>
          <c:orientation val="minMax"/>
          <c:max val="46"/>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23296"/>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Data'!$C$6</c:f>
          <c:strCache>
            <c:ptCount val="1"/>
            <c:pt idx="0">
              <c:v> - Weighted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1"/>
          <c:order val="0"/>
          <c:tx>
            <c:strRef>
              <c:f>'Project Dashboard'!$F$3</c:f>
              <c:strCache>
                <c:ptCount val="1"/>
                <c:pt idx="0">
                  <c:v> -   </c:v>
                </c:pt>
              </c:strCache>
            </c:strRef>
          </c:tx>
          <c:spPr>
            <a:ln w="28575" cap="rnd">
              <a:solidFill>
                <a:srgbClr val="0055B7"/>
              </a:solidFill>
              <a:round/>
            </a:ln>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Dashboard'!$G$6:$G$18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DEF0-4A5D-9848-AB4C96AE703A}"/>
            </c:ext>
          </c:extLst>
        </c:ser>
        <c:dLbls>
          <c:showLegendKey val="0"/>
          <c:showVal val="0"/>
          <c:showCatName val="0"/>
          <c:showSerName val="0"/>
          <c:showPercent val="0"/>
          <c:showBubbleSize val="0"/>
        </c:dLbls>
        <c:axId val="34923296"/>
        <c:axId val="338219696"/>
      </c:radarChart>
      <c:catAx>
        <c:axId val="349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19696"/>
        <c:crosses val="autoZero"/>
        <c:auto val="1"/>
        <c:lblAlgn val="ctr"/>
        <c:lblOffset val="100"/>
        <c:noMultiLvlLbl val="0"/>
      </c:catAx>
      <c:valAx>
        <c:axId val="338219696"/>
        <c:scaling>
          <c:orientation val="minMax"/>
          <c:max val="46"/>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23296"/>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Data'!$C$7</c:f>
          <c:strCache>
            <c:ptCount val="1"/>
            <c:pt idx="0">
              <c:v> - Weighted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2"/>
          <c:order val="0"/>
          <c:tx>
            <c:strRef>
              <c:f>'Project Dashboard'!$H$3</c:f>
              <c:strCache>
                <c:ptCount val="1"/>
                <c:pt idx="0">
                  <c:v> -   </c:v>
                </c:pt>
              </c:strCache>
            </c:strRef>
          </c:tx>
          <c:spPr>
            <a:ln w="28575" cap="rnd">
              <a:solidFill>
                <a:srgbClr val="97D4E9"/>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Dashboard'!$I$6:$I$18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3FE1-4B9F-9796-DFC06CD35330}"/>
            </c:ext>
          </c:extLst>
        </c:ser>
        <c:dLbls>
          <c:showLegendKey val="0"/>
          <c:showVal val="0"/>
          <c:showCatName val="0"/>
          <c:showSerName val="0"/>
          <c:showPercent val="0"/>
          <c:showBubbleSize val="0"/>
        </c:dLbls>
        <c:axId val="34923296"/>
        <c:axId val="338219696"/>
      </c:radarChart>
      <c:catAx>
        <c:axId val="349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19696"/>
        <c:crosses val="autoZero"/>
        <c:auto val="1"/>
        <c:lblAlgn val="ctr"/>
        <c:lblOffset val="100"/>
        <c:noMultiLvlLbl val="0"/>
      </c:catAx>
      <c:valAx>
        <c:axId val="338219696"/>
        <c:scaling>
          <c:orientation val="minMax"/>
          <c:max val="46"/>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23296"/>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r>
              <a:rPr lang="en-US"/>
              <a:t>All Projects - Weighted Scores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Dashboard'!$D$3</c:f>
              <c:strCache>
                <c:ptCount val="1"/>
                <c:pt idx="0">
                  <c:v> -   </c:v>
                </c:pt>
              </c:strCache>
            </c:strRef>
          </c:tx>
          <c:spPr>
            <a:ln w="28575" cap="rnd">
              <a:solidFill>
                <a:srgbClr val="0C2344"/>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Dashboard'!$E$6:$E$18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B0F-4993-B3A6-BE43EE6AAD1C}"/>
            </c:ext>
          </c:extLst>
        </c:ser>
        <c:ser>
          <c:idx val="1"/>
          <c:order val="1"/>
          <c:tx>
            <c:strRef>
              <c:f>'Project Dashboard'!$F$3</c:f>
              <c:strCache>
                <c:ptCount val="1"/>
                <c:pt idx="0">
                  <c:v> -   </c:v>
                </c:pt>
              </c:strCache>
            </c:strRef>
          </c:tx>
          <c:spPr>
            <a:ln w="28575" cap="rnd">
              <a:solidFill>
                <a:srgbClr val="0055B7"/>
              </a:solidFill>
              <a:round/>
            </a:ln>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Dashboard'!$G$6:$G$18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EB0F-4993-B3A6-BE43EE6AAD1C}"/>
            </c:ext>
          </c:extLst>
        </c:ser>
        <c:ser>
          <c:idx val="2"/>
          <c:order val="2"/>
          <c:tx>
            <c:strRef>
              <c:f>'Project Dashboard'!$H$3</c:f>
              <c:strCache>
                <c:ptCount val="1"/>
                <c:pt idx="0">
                  <c:v> -   </c:v>
                </c:pt>
              </c:strCache>
            </c:strRef>
          </c:tx>
          <c:spPr>
            <a:ln w="28575" cap="rnd">
              <a:solidFill>
                <a:srgbClr val="97D4E9"/>
              </a:solidFill>
              <a:round/>
            </a:ln>
            <a:effectLst>
              <a:outerShdw blurRad="63500" sx="102000" sy="102000" algn="ctr" rotWithShape="0">
                <a:prstClr val="black">
                  <a:alpha val="40000"/>
                </a:prstClr>
              </a:outerShdw>
            </a:effectLst>
          </c:spPr>
          <c:marker>
            <c:symbol val="none"/>
          </c:marker>
          <c:cat>
            <c:strRef>
              <c:f>'Project Dashboard'!$B$6:$B$18</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Dashboard'!$I$6:$I$18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EB0F-4993-B3A6-BE43EE6AAD1C}"/>
            </c:ext>
          </c:extLst>
        </c:ser>
        <c:dLbls>
          <c:showLegendKey val="0"/>
          <c:showVal val="0"/>
          <c:showCatName val="0"/>
          <c:showSerName val="0"/>
          <c:showPercent val="0"/>
          <c:showBubbleSize val="0"/>
        </c:dLbls>
        <c:axId val="34923296"/>
        <c:axId val="338219696"/>
      </c:radarChart>
      <c:catAx>
        <c:axId val="349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19696"/>
        <c:crosses val="autoZero"/>
        <c:auto val="1"/>
        <c:lblAlgn val="ctr"/>
        <c:lblOffset val="100"/>
        <c:noMultiLvlLbl val="0"/>
      </c:catAx>
      <c:valAx>
        <c:axId val="338219696"/>
        <c:scaling>
          <c:orientation val="minMax"/>
          <c:max val="46"/>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23296"/>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
    <tabColor theme="3" tint="0.79998168889431442"/>
  </sheetPr>
  <sheetViews>
    <sheetView zoomScale="98" workbookViewId="0" zoomToFit="1"/>
  </sheetViews>
  <sheetProtection algorithmName="SHA-512" hashValue="w2lC6RiZDZztgc2IiEiH2Rz77naZrphb0vCVNz7aYuxMhKT2s6i/KO30ANTR9haenTYsYxmPODRHIRg9iYcm+g==" saltValue="uyYuuWztEBLxLA3nWEo4xQ==" spinCount="100000" content="1" objects="1"/>
  <pageMargins left="0.7" right="0.7" top="0.75" bottom="0.75" header="0.3" footer="0.3"/>
  <pageSetup orientation="landscape" r:id="rId1"/>
  <headerFooter>
    <oddFooter>&amp;A</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963EE3E-1930-4A32-9241-2A3DA7C05DE4}">
  <sheetPr codeName="Chart4">
    <tabColor theme="3" tint="0.79998168889431442"/>
  </sheetPr>
  <sheetViews>
    <sheetView zoomScale="98" workbookViewId="0" zoomToFit="1"/>
  </sheetViews>
  <sheetProtection algorithmName="SHA-512" hashValue="S3712X2U6qMTcSE9NC/VKPkE9FCeEkeZ67ovMejR/8/C+akUnni/xtFjz60AfSvyury0gHgMPn/ERM89WvXpow==" saltValue="RkGdh5VafnxSijC6C9oRJw==" spinCount="100000" content="1" objects="1"/>
  <pageMargins left="0.7" right="0.7" top="0.75" bottom="0.75" header="0.3" footer="0.3"/>
  <pageSetup orientation="landscape" r:id="rId1"/>
  <headerFooter>
    <oddFooter>&amp;A</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CF39B29-5375-46EE-BD74-15B347DE1850}">
  <sheetPr codeName="Chart5">
    <tabColor theme="3" tint="0.79998168889431442"/>
  </sheetPr>
  <sheetViews>
    <sheetView zoomScale="98" workbookViewId="0" zoomToFit="1"/>
  </sheetViews>
  <sheetProtection algorithmName="SHA-512" hashValue="20RGkzEj4gP4SdQzSbj5CVIv1TihRNIcUln/pULxY2RIYeOAzy7ony4GVM+qVWSj0Bjs2Zcl1dZefTT34eLt0A==" saltValue="slpdc6GupR/e6gwy38PChw==" spinCount="100000" content="1" objects="1"/>
  <pageMargins left="0.7" right="0.7" top="0.75" bottom="0.75" header="0.3" footer="0.3"/>
  <pageSetup orientation="landscape" r:id="rId1"/>
  <headerFooter>
    <oddFooter>&amp;A</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A3A817-F1E2-4AA0-BC7E-CB31EA203603}">
  <sheetPr codeName="Chart6">
    <tabColor theme="3" tint="0.79998168889431442"/>
  </sheetPr>
  <sheetViews>
    <sheetView zoomScale="98" workbookViewId="0" zoomToFit="1"/>
  </sheetViews>
  <sheetProtection algorithmName="SHA-512" hashValue="oF7NDfvTGhkDO5kuSqnF2/Uz91BT+JKgVO0aQZ67zv/AG5wPWj1KefIcPEkLz3ExeKtuI4tUHDgj5004qU4Ixw==" saltValue="qvOuYrFLeuqs3moEsYrNQA==" spinCount="100000" content="1" objects="1"/>
  <pageMargins left="0.7" right="0.7" top="0.75" bottom="0.75" header="0.3" footer="0.3"/>
  <pageSetup orientation="landscape" r:id="rId1"/>
  <headerFooter>
    <oddFooter>&amp;A</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7">
    <tabColor theme="3" tint="0.79998168889431442"/>
  </sheetPr>
  <sheetViews>
    <sheetView zoomScale="98" workbookViewId="0" zoomToFit="1"/>
  </sheetViews>
  <sheetProtection algorithmName="SHA-512" hashValue="LkwWqbjDFXdqxbeOKM+6HSl+kPTY1MmKUFUz+JHKabjb/4Un9spU31z0HCQvdyfpaMUBU0HVzvXv2IthIozQJA==" saltValue="Lx6s14nGFyDCA9B6J+Uj/w=="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3C1D73-C382-44D3-981F-4E7AE7C17D31}">
  <sheetPr codeName="Chart8">
    <tabColor theme="3" tint="0.79998168889431442"/>
  </sheetPr>
  <sheetViews>
    <sheetView zoomScale="98" workbookViewId="0" zoomToFit="1"/>
  </sheetViews>
  <sheetProtection algorithmName="SHA-512" hashValue="z0lruGDnMMgj7UAk0EhEPxvuHn4AE+akwbyR4PDPdvLoW4wGRvNE7ZkLskg1MhWuWgO0wmZ/ib0cYUTAFJjlRg==" saltValue="tQJmI7L38YAUYS1QuhGqSQ=="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FBC23EB-25F1-4010-8198-21FB8F0EB827}">
  <sheetPr codeName="Chart10">
    <tabColor theme="3" tint="0.79998168889431442"/>
  </sheetPr>
  <sheetViews>
    <sheetView zoomScale="98" workbookViewId="0" zoomToFit="1"/>
  </sheetViews>
  <sheetProtection algorithmName="SHA-512" hashValue="wo3PS0jveN6lf24mTr0LEjgSoiHBpiEC3lC4utmMFh5UfUU4APdS3bFZkukSdW5cDeE0v6RoWK3eh9xZaTNaJA==" saltValue="yEPXtlesS8JmWYVWcMjalA=="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13BC33-06A7-4149-B136-2F91E9017633}">
  <sheetPr codeName="Chart11">
    <tabColor theme="3" tint="0.79998168889431442"/>
  </sheetPr>
  <sheetViews>
    <sheetView zoomScale="98" workbookViewId="0" zoomToFit="1"/>
  </sheetViews>
  <sheetProtection algorithmName="SHA-512" hashValue="BAxdS5mg4RHz+8HkxAaaIvmrCxH63BsB1iyrJmmzByit3KYlPB5/ic5dAcT4t/HfD9yLkyRkn/gT0BOBpQswSQ==" saltValue="DEibi0tG8M1hlQrtrxYgiA==" spinCount="100000"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BA1C5A6-C7FE-45A8-9A24-A5444D7B91C5}">
  <sheetPr codeName="Chart9">
    <tabColor theme="3" tint="0.79998168889431442"/>
  </sheetPr>
  <sheetViews>
    <sheetView zoomScale="117" workbookViewId="0" zoomToFit="1"/>
  </sheetViews>
  <sheetProtection algorithmName="SHA-512" hashValue="ffTuli65zZeXvjXB+7BsuNkEC/VdKEmMjvW1KMevfkXvioNdi1KfqDlQyXTYCVrWtvtOdNoGQgkB0quZhA8veA==" saltValue="Svmc9NBpnrDE6S0/bczZ5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161926</xdr:rowOff>
    </xdr:from>
    <xdr:to>
      <xdr:col>6</xdr:col>
      <xdr:colOff>0</xdr:colOff>
      <xdr:row>4</xdr:row>
      <xdr:rowOff>85726</xdr:rowOff>
    </xdr:to>
    <xdr:sp macro="" textlink="">
      <xdr:nvSpPr>
        <xdr:cNvPr id="3" name="Arrow: Left-Right 2">
          <a:extLst>
            <a:ext uri="{FF2B5EF4-FFF2-40B4-BE49-F238E27FC236}">
              <a16:creationId xmlns:a16="http://schemas.microsoft.com/office/drawing/2014/main" id="{25C9595D-8C59-493F-B419-D0A9371FE148}"/>
            </a:ext>
          </a:extLst>
        </xdr:cNvPr>
        <xdr:cNvSpPr/>
      </xdr:nvSpPr>
      <xdr:spPr>
        <a:xfrm rot="10800000">
          <a:off x="4991100" y="1704976"/>
          <a:ext cx="1695450" cy="152400"/>
        </a:xfrm>
        <a:prstGeom prst="leftRightArrow">
          <a:avLst/>
        </a:prstGeom>
        <a:gradFill flip="none" rotWithShape="1">
          <a:gsLst>
            <a:gs pos="0">
              <a:srgbClr val="92D050"/>
            </a:gs>
            <a:gs pos="100000">
              <a:srgbClr val="FF0000"/>
            </a:gs>
          </a:gsLst>
          <a:lin ang="0" scaled="0"/>
          <a:tileRect/>
        </a:gradFill>
        <a:ln>
          <a:solidFill>
            <a:srgbClr val="0F243E"/>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editAs="oneCell">
    <xdr:from>
      <xdr:col>10</xdr:col>
      <xdr:colOff>733425</xdr:colOff>
      <xdr:row>0</xdr:row>
      <xdr:rowOff>0</xdr:rowOff>
    </xdr:from>
    <xdr:to>
      <xdr:col>13</xdr:col>
      <xdr:colOff>203</xdr:colOff>
      <xdr:row>0</xdr:row>
      <xdr:rowOff>618783</xdr:rowOff>
    </xdr:to>
    <xdr:pic>
      <xdr:nvPicPr>
        <xdr:cNvPr id="4" name="Picture 3">
          <a:extLst>
            <a:ext uri="{FF2B5EF4-FFF2-40B4-BE49-F238E27FC236}">
              <a16:creationId xmlns:a16="http://schemas.microsoft.com/office/drawing/2014/main" id="{E623060B-02EE-47C0-BBA6-6CD07F825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7525" y="0"/>
          <a:ext cx="2543378" cy="621958"/>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0.00305</cdr:x>
      <cdr:y>0.89811</cdr:y>
    </cdr:from>
    <cdr:to>
      <cdr:x>0.29667</cdr:x>
      <cdr:y>0.99694</cdr:y>
    </cdr:to>
    <cdr:pic>
      <cdr:nvPicPr>
        <cdr:cNvPr id="4" name="Picture 3">
          <a:extLst xmlns:a="http://schemas.openxmlformats.org/drawingml/2006/main">
            <a:ext uri="{FF2B5EF4-FFF2-40B4-BE49-F238E27FC236}">
              <a16:creationId xmlns:a16="http://schemas.microsoft.com/office/drawing/2014/main" id="{C32102DE-8A55-4F5B-884D-8E79804E6F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377" y="5651826"/>
          <a:ext cx="2543378" cy="62195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1.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9616EB14-E955-423B-9645-BAEBD8C516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0.00117</cdr:x>
      <cdr:y>0.91282</cdr:y>
    </cdr:from>
    <cdr:to>
      <cdr:x>0.26016</cdr:x>
      <cdr:y>1</cdr:y>
    </cdr:to>
    <cdr:pic>
      <cdr:nvPicPr>
        <cdr:cNvPr id="4" name="Picture 3">
          <a:extLst xmlns:a="http://schemas.openxmlformats.org/drawingml/2006/main">
            <a:ext uri="{FF2B5EF4-FFF2-40B4-BE49-F238E27FC236}">
              <a16:creationId xmlns:a16="http://schemas.microsoft.com/office/drawing/2014/main" id="{B6D33BBC-48A3-4A07-8975-F3E6C1397B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37" y="574437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3.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43747147-86EC-4C1F-BF8F-7C71457191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0.00117</cdr:x>
      <cdr:y>0.91282</cdr:y>
    </cdr:from>
    <cdr:to>
      <cdr:x>0.26016</cdr:x>
      <cdr:y>1</cdr:y>
    </cdr:to>
    <cdr:pic>
      <cdr:nvPicPr>
        <cdr:cNvPr id="4" name="Picture 3">
          <a:extLst xmlns:a="http://schemas.openxmlformats.org/drawingml/2006/main">
            <a:ext uri="{FF2B5EF4-FFF2-40B4-BE49-F238E27FC236}">
              <a16:creationId xmlns:a16="http://schemas.microsoft.com/office/drawing/2014/main" id="{B6D33BBC-48A3-4A07-8975-F3E6C1397B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37" y="574437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5.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431A8A0C-9C64-45CD-B74B-8A8918240D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0.00117</cdr:x>
      <cdr:y>0.91282</cdr:y>
    </cdr:from>
    <cdr:to>
      <cdr:x>0.26016</cdr:x>
      <cdr:y>1</cdr:y>
    </cdr:to>
    <cdr:pic>
      <cdr:nvPicPr>
        <cdr:cNvPr id="4" name="Picture 3">
          <a:extLst xmlns:a="http://schemas.openxmlformats.org/drawingml/2006/main">
            <a:ext uri="{FF2B5EF4-FFF2-40B4-BE49-F238E27FC236}">
              <a16:creationId xmlns:a16="http://schemas.microsoft.com/office/drawing/2014/main" id="{B6D33BBC-48A3-4A07-8975-F3E6C1397B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37" y="574437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7.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C02D1FF8-251A-4085-8341-7B6524667C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0.00117</cdr:x>
      <cdr:y>0.91282</cdr:y>
    </cdr:from>
    <cdr:to>
      <cdr:x>0.26016</cdr:x>
      <cdr:y>1</cdr:y>
    </cdr:to>
    <cdr:pic>
      <cdr:nvPicPr>
        <cdr:cNvPr id="4" name="Picture 3">
          <a:extLst xmlns:a="http://schemas.openxmlformats.org/drawingml/2006/main">
            <a:ext uri="{FF2B5EF4-FFF2-40B4-BE49-F238E27FC236}">
              <a16:creationId xmlns:a16="http://schemas.microsoft.com/office/drawing/2014/main" id="{B6D33BBC-48A3-4A07-8975-F3E6C1397B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37" y="574437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9.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FB548A66-35CB-42B3-A6B7-FFF1535237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6</xdr:col>
      <xdr:colOff>314325</xdr:colOff>
      <xdr:row>0</xdr:row>
      <xdr:rowOff>9525</xdr:rowOff>
    </xdr:from>
    <xdr:to>
      <xdr:col>9</xdr:col>
      <xdr:colOff>203</xdr:colOff>
      <xdr:row>1</xdr:row>
      <xdr:rowOff>2833</xdr:rowOff>
    </xdr:to>
    <xdr:pic>
      <xdr:nvPicPr>
        <xdr:cNvPr id="3" name="Picture 2">
          <a:extLst>
            <a:ext uri="{FF2B5EF4-FFF2-40B4-BE49-F238E27FC236}">
              <a16:creationId xmlns:a16="http://schemas.microsoft.com/office/drawing/2014/main" id="{C32102DE-8A55-4F5B-884D-8E79804E6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9525"/>
          <a:ext cx="2543378" cy="621958"/>
        </a:xfrm>
        <a:prstGeom prst="rect">
          <a:avLst/>
        </a:prstGeom>
        <a:noFill/>
        <a:ln>
          <a:noFill/>
        </a:ln>
      </xdr:spPr>
    </xdr:pic>
    <xdr:clientData/>
  </xdr:twoCellAnchor>
  <xdr:twoCellAnchor>
    <xdr:from>
      <xdr:col>16373</xdr:col>
      <xdr:colOff>519112</xdr:colOff>
      <xdr:row>9</xdr:row>
      <xdr:rowOff>180975</xdr:rowOff>
    </xdr:from>
    <xdr:to>
      <xdr:col>16381</xdr:col>
      <xdr:colOff>366712</xdr:colOff>
      <xdr:row>19</xdr:row>
      <xdr:rowOff>0</xdr:rowOff>
    </xdr:to>
    <xdr:graphicFrame macro="">
      <xdr:nvGraphicFramePr>
        <xdr:cNvPr id="7" name="Chart 6">
          <a:extLst>
            <a:ext uri="{FF2B5EF4-FFF2-40B4-BE49-F238E27FC236}">
              <a16:creationId xmlns:a16="http://schemas.microsoft.com/office/drawing/2014/main" id="{6357A6B9-D191-4179-9D42-13BE4A769E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0.91282</cdr:y>
    </cdr:from>
    <cdr:to>
      <cdr:x>0.25899</cdr:x>
      <cdr:y>1</cdr:y>
    </cdr:to>
    <cdr:pic>
      <cdr:nvPicPr>
        <cdr:cNvPr id="10" name="Picture 9">
          <a:extLst xmlns:a="http://schemas.openxmlformats.org/drawingml/2006/main">
            <a:ext uri="{FF2B5EF4-FFF2-40B4-BE49-F238E27FC236}">
              <a16:creationId xmlns:a16="http://schemas.microsoft.com/office/drawing/2014/main" id="{0A9A37D6-59A9-4CE2-B5C0-ABD880B04A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5744388"/>
          <a:ext cx="2243384" cy="548625"/>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0.00094</cdr:x>
      <cdr:y>0.57888</cdr:y>
    </cdr:from>
    <cdr:to>
      <cdr:x>0.09595</cdr:x>
      <cdr:y>0.62243</cdr:y>
    </cdr:to>
    <cdr:sp macro="" textlink="">
      <cdr:nvSpPr>
        <cdr:cNvPr id="2" name="TextBox 1">
          <a:extLst xmlns:a="http://schemas.openxmlformats.org/drawingml/2006/main">
            <a:ext uri="{FF2B5EF4-FFF2-40B4-BE49-F238E27FC236}">
              <a16:creationId xmlns:a16="http://schemas.microsoft.com/office/drawing/2014/main" id="{C6F150EC-115B-418A-988A-5830A616E014}"/>
            </a:ext>
          </a:extLst>
        </cdr:cNvPr>
        <cdr:cNvSpPr txBox="1"/>
      </cdr:nvSpPr>
      <cdr:spPr>
        <a:xfrm xmlns:a="http://schemas.openxmlformats.org/drawingml/2006/main">
          <a:off x="8135" y="3642870"/>
          <a:ext cx="822960" cy="27408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Medium</a:t>
          </a:r>
        </a:p>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Capacity</a:t>
          </a:r>
        </a:p>
      </cdr:txBody>
    </cdr:sp>
  </cdr:relSizeAnchor>
  <cdr:relSizeAnchor xmlns:cdr="http://schemas.openxmlformats.org/drawingml/2006/chartDrawing">
    <cdr:from>
      <cdr:x>0.36721</cdr:x>
      <cdr:y>0.90298</cdr:y>
    </cdr:from>
    <cdr:to>
      <cdr:x>0.44106</cdr:x>
      <cdr:y>0.93201</cdr:y>
    </cdr:to>
    <cdr:sp macro="" textlink="">
      <cdr:nvSpPr>
        <cdr:cNvPr id="3" name="TextBox 1">
          <a:extLst xmlns:a="http://schemas.openxmlformats.org/drawingml/2006/main">
            <a:ext uri="{FF2B5EF4-FFF2-40B4-BE49-F238E27FC236}">
              <a16:creationId xmlns:a16="http://schemas.microsoft.com/office/drawing/2014/main" id="{FE420AE5-3802-47C1-8BE9-481CF68FE26A}"/>
            </a:ext>
          </a:extLst>
        </cdr:cNvPr>
        <cdr:cNvSpPr txBox="1"/>
      </cdr:nvSpPr>
      <cdr:spPr>
        <a:xfrm xmlns:a="http://schemas.openxmlformats.org/drawingml/2006/main">
          <a:off x="3182910" y="5687319"/>
          <a:ext cx="640080" cy="182880"/>
        </a:xfrm>
        <a:prstGeom xmlns:a="http://schemas.openxmlformats.org/drawingml/2006/main" prst="rect">
          <a:avLst/>
        </a:prstGeom>
      </cdr:spPr>
      <cdr:txBody>
        <a:bodyPr xmlns:a="http://schemas.openxmlformats.org/drawingml/2006/main" rot="0"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Low</a:t>
          </a:r>
        </a:p>
      </cdr:txBody>
    </cdr:sp>
  </cdr:relSizeAnchor>
  <cdr:relSizeAnchor xmlns:cdr="http://schemas.openxmlformats.org/drawingml/2006/chartDrawing">
    <cdr:from>
      <cdr:x>0</cdr:x>
      <cdr:y>0.36306</cdr:y>
    </cdr:from>
    <cdr:to>
      <cdr:x>0.09501</cdr:x>
      <cdr:y>0.40661</cdr:y>
    </cdr:to>
    <cdr:sp macro="" textlink="">
      <cdr:nvSpPr>
        <cdr:cNvPr id="5" name="TextBox 1">
          <a:extLst xmlns:a="http://schemas.openxmlformats.org/drawingml/2006/main">
            <a:ext uri="{FF2B5EF4-FFF2-40B4-BE49-F238E27FC236}">
              <a16:creationId xmlns:a16="http://schemas.microsoft.com/office/drawing/2014/main" id="{D5D7B3C2-0B5B-4B26-A03A-A29EF1E13C3A}"/>
            </a:ext>
          </a:extLst>
        </cdr:cNvPr>
        <cdr:cNvSpPr txBox="1">
          <a:spLocks xmlns:a="http://schemas.openxmlformats.org/drawingml/2006/main"/>
        </cdr:cNvSpPr>
      </cdr:nvSpPr>
      <cdr:spPr>
        <a:xfrm xmlns:a="http://schemas.openxmlformats.org/drawingml/2006/main">
          <a:off x="0" y="2284728"/>
          <a:ext cx="822960" cy="274085"/>
        </a:xfrm>
        <a:prstGeom xmlns:a="http://schemas.openxmlformats.org/drawingml/2006/main" prst="rect">
          <a:avLst/>
        </a:prstGeom>
      </cdr:spPr>
      <cdr:txBody>
        <a:bodyPr xmlns:a="http://schemas.openxmlformats.org/drawingml/2006/main" rot="0"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Low</a:t>
          </a:r>
        </a:p>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Capacity</a:t>
          </a:r>
        </a:p>
      </cdr:txBody>
    </cdr:sp>
  </cdr:relSizeAnchor>
  <cdr:relSizeAnchor xmlns:cdr="http://schemas.openxmlformats.org/drawingml/2006/chartDrawing">
    <cdr:from>
      <cdr:x>0.56368</cdr:x>
      <cdr:y>0.90298</cdr:y>
    </cdr:from>
    <cdr:to>
      <cdr:x>0.63753</cdr:x>
      <cdr:y>0.93201</cdr:y>
    </cdr:to>
    <cdr:sp macro="" textlink="">
      <cdr:nvSpPr>
        <cdr:cNvPr id="6" name="TextBox 1">
          <a:extLst xmlns:a="http://schemas.openxmlformats.org/drawingml/2006/main">
            <a:ext uri="{FF2B5EF4-FFF2-40B4-BE49-F238E27FC236}">
              <a16:creationId xmlns:a16="http://schemas.microsoft.com/office/drawing/2014/main" id="{15A445DC-B1C3-49C8-AF96-8C80364D7EA3}"/>
            </a:ext>
          </a:extLst>
        </cdr:cNvPr>
        <cdr:cNvSpPr txBox="1"/>
      </cdr:nvSpPr>
      <cdr:spPr>
        <a:xfrm xmlns:a="http://schemas.openxmlformats.org/drawingml/2006/main">
          <a:off x="4885871" y="5687319"/>
          <a:ext cx="640080" cy="182880"/>
        </a:xfrm>
        <a:prstGeom xmlns:a="http://schemas.openxmlformats.org/drawingml/2006/main" prst="rect">
          <a:avLst/>
        </a:prstGeom>
      </cdr:spPr>
      <cdr:txBody>
        <a:bodyPr xmlns:a="http://schemas.openxmlformats.org/drawingml/2006/main" rot="0"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Medium</a:t>
          </a:r>
        </a:p>
      </cdr:txBody>
    </cdr:sp>
  </cdr:relSizeAnchor>
  <cdr:relSizeAnchor xmlns:cdr="http://schemas.openxmlformats.org/drawingml/2006/chartDrawing">
    <cdr:from>
      <cdr:x>0.00094</cdr:x>
      <cdr:y>0.15697</cdr:y>
    </cdr:from>
    <cdr:to>
      <cdr:x>0.09595</cdr:x>
      <cdr:y>0.20052</cdr:y>
    </cdr:to>
    <cdr:sp macro="" textlink="">
      <cdr:nvSpPr>
        <cdr:cNvPr id="7" name="TextBox 1">
          <a:extLst xmlns:a="http://schemas.openxmlformats.org/drawingml/2006/main">
            <a:ext uri="{FF2B5EF4-FFF2-40B4-BE49-F238E27FC236}">
              <a16:creationId xmlns:a16="http://schemas.microsoft.com/office/drawing/2014/main" id="{AC6D5F67-8455-472B-B0A4-FF5270994FA5}"/>
            </a:ext>
          </a:extLst>
        </cdr:cNvPr>
        <cdr:cNvSpPr txBox="1"/>
      </cdr:nvSpPr>
      <cdr:spPr>
        <a:xfrm xmlns:a="http://schemas.openxmlformats.org/drawingml/2006/main">
          <a:off x="8135" y="987788"/>
          <a:ext cx="822960" cy="274086"/>
        </a:xfrm>
        <a:prstGeom xmlns:a="http://schemas.openxmlformats.org/drawingml/2006/main" prst="rect">
          <a:avLst/>
        </a:prstGeom>
      </cdr:spPr>
      <cdr:txBody>
        <a:bodyPr xmlns:a="http://schemas.openxmlformats.org/drawingml/2006/main"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Resistant </a:t>
          </a:r>
          <a:br>
            <a:rPr lang="en-US" sz="800" b="1">
              <a:solidFill>
                <a:srgbClr val="0055B7"/>
              </a:solidFill>
              <a:latin typeface="Arial" panose="020B0604020202020204" pitchFamily="34" charset="0"/>
              <a:cs typeface="Arial" panose="020B0604020202020204" pitchFamily="34" charset="0"/>
            </a:rPr>
          </a:br>
          <a:r>
            <a:rPr lang="en-US" sz="800" b="1">
              <a:solidFill>
                <a:srgbClr val="0055B7"/>
              </a:solidFill>
              <a:latin typeface="Arial" panose="020B0604020202020204" pitchFamily="34" charset="0"/>
              <a:cs typeface="Arial" panose="020B0604020202020204" pitchFamily="34" charset="0"/>
            </a:rPr>
            <a:t>to Change</a:t>
          </a:r>
        </a:p>
      </cdr:txBody>
    </cdr:sp>
  </cdr:relSizeAnchor>
  <cdr:relSizeAnchor xmlns:cdr="http://schemas.openxmlformats.org/drawingml/2006/chartDrawing">
    <cdr:from>
      <cdr:x>0.76581</cdr:x>
      <cdr:y>0.90298</cdr:y>
    </cdr:from>
    <cdr:to>
      <cdr:x>0.83965</cdr:x>
      <cdr:y>0.93201</cdr:y>
    </cdr:to>
    <cdr:sp macro="" textlink="">
      <cdr:nvSpPr>
        <cdr:cNvPr id="8" name="TextBox 1">
          <a:extLst xmlns:a="http://schemas.openxmlformats.org/drawingml/2006/main">
            <a:ext uri="{FF2B5EF4-FFF2-40B4-BE49-F238E27FC236}">
              <a16:creationId xmlns:a16="http://schemas.microsoft.com/office/drawing/2014/main" id="{F2B238AD-D4C8-4AFC-B716-4116525C62A3}"/>
            </a:ext>
          </a:extLst>
        </cdr:cNvPr>
        <cdr:cNvSpPr txBox="1"/>
      </cdr:nvSpPr>
      <cdr:spPr>
        <a:xfrm xmlns:a="http://schemas.openxmlformats.org/drawingml/2006/main">
          <a:off x="6637815" y="5687319"/>
          <a:ext cx="640080" cy="182880"/>
        </a:xfrm>
        <a:prstGeom xmlns:a="http://schemas.openxmlformats.org/drawingml/2006/main" prst="rect">
          <a:avLst/>
        </a:prstGeom>
      </cdr:spPr>
      <cdr:txBody>
        <a:bodyPr xmlns:a="http://schemas.openxmlformats.org/drawingml/2006/main" rot="0"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0.17034</cdr:x>
      <cdr:y>0.90298</cdr:y>
    </cdr:from>
    <cdr:to>
      <cdr:x>0.24419</cdr:x>
      <cdr:y>0.93201</cdr:y>
    </cdr:to>
    <cdr:sp macro="" textlink="">
      <cdr:nvSpPr>
        <cdr:cNvPr id="11" name="TextBox 1">
          <a:extLst xmlns:a="http://schemas.openxmlformats.org/drawingml/2006/main">
            <a:ext uri="{FF2B5EF4-FFF2-40B4-BE49-F238E27FC236}">
              <a16:creationId xmlns:a16="http://schemas.microsoft.com/office/drawing/2014/main" id="{EB83421F-9D8E-4CBD-8B58-FB4835DA0C21}"/>
            </a:ext>
          </a:extLst>
        </cdr:cNvPr>
        <cdr:cNvSpPr txBox="1"/>
      </cdr:nvSpPr>
      <cdr:spPr>
        <a:xfrm xmlns:a="http://schemas.openxmlformats.org/drawingml/2006/main">
          <a:off x="1476465" y="5687319"/>
          <a:ext cx="640080" cy="182880"/>
        </a:xfrm>
        <a:prstGeom xmlns:a="http://schemas.openxmlformats.org/drawingml/2006/main" prst="rect">
          <a:avLst/>
        </a:prstGeom>
      </cdr:spPr>
      <cdr:txBody>
        <a:bodyPr xmlns:a="http://schemas.openxmlformats.org/drawingml/2006/main" rot="0" wrap="non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Insignificant</a:t>
          </a:r>
        </a:p>
      </cdr:txBody>
    </cdr:sp>
  </cdr:relSizeAnchor>
  <cdr:relSizeAnchor xmlns:cdr="http://schemas.openxmlformats.org/drawingml/2006/chartDrawing">
    <cdr:from>
      <cdr:x>0.00015</cdr:x>
      <cdr:y>0.7768</cdr:y>
    </cdr:from>
    <cdr:to>
      <cdr:x>0.09516</cdr:x>
      <cdr:y>0.82035</cdr:y>
    </cdr:to>
    <cdr:sp macro="" textlink="">
      <cdr:nvSpPr>
        <cdr:cNvPr id="12" name="TextBox 1">
          <a:extLst xmlns:a="http://schemas.openxmlformats.org/drawingml/2006/main">
            <a:ext uri="{FF2B5EF4-FFF2-40B4-BE49-F238E27FC236}">
              <a16:creationId xmlns:a16="http://schemas.microsoft.com/office/drawing/2014/main" id="{BAC9870F-9782-4EC4-95C6-2CABE963FD65}"/>
            </a:ext>
          </a:extLst>
        </cdr:cNvPr>
        <cdr:cNvSpPr txBox="1"/>
      </cdr:nvSpPr>
      <cdr:spPr>
        <a:xfrm xmlns:a="http://schemas.openxmlformats.org/drawingml/2006/main">
          <a:off x="1278" y="4888394"/>
          <a:ext cx="822960" cy="27408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800" b="1">
              <a:solidFill>
                <a:srgbClr val="0055B7"/>
              </a:solidFill>
              <a:latin typeface="Arial" panose="020B0604020202020204" pitchFamily="34" charset="0"/>
              <a:cs typeface="Arial" panose="020B0604020202020204" pitchFamily="34" charset="0"/>
            </a:rPr>
            <a:t>High Capacity</a:t>
          </a:r>
        </a:p>
      </cdr:txBody>
    </cdr:sp>
  </cdr:relSizeAnchor>
  <cdr:relSizeAnchor xmlns:cdr="http://schemas.openxmlformats.org/drawingml/2006/chartDrawing">
    <cdr:from>
      <cdr:x>0.22659</cdr:x>
      <cdr:y>0.07269</cdr:y>
    </cdr:from>
    <cdr:to>
      <cdr:x>0.38472</cdr:x>
      <cdr:y>0.11625</cdr:y>
    </cdr:to>
    <cdr:sp macro="" textlink="">
      <cdr:nvSpPr>
        <cdr:cNvPr id="13" name="TextBox 1">
          <a:extLst xmlns:a="http://schemas.openxmlformats.org/drawingml/2006/main">
            <a:ext uri="{FF2B5EF4-FFF2-40B4-BE49-F238E27FC236}">
              <a16:creationId xmlns:a16="http://schemas.microsoft.com/office/drawing/2014/main" id="{6BBC854A-398F-414F-A7B9-AD6285E58E2A}"/>
            </a:ext>
          </a:extLst>
        </cdr:cNvPr>
        <cdr:cNvSpPr txBox="1"/>
      </cdr:nvSpPr>
      <cdr:spPr>
        <a:xfrm xmlns:a="http://schemas.openxmlformats.org/drawingml/2006/main">
          <a:off x="1965297" y="458460"/>
          <a:ext cx="1371600" cy="274682"/>
        </a:xfrm>
        <a:prstGeom xmlns:a="http://schemas.openxmlformats.org/drawingml/2006/main" prst="rect">
          <a:avLst/>
        </a:prstGeom>
      </cdr:spPr>
      <cdr:txBody>
        <a:bodyPr xmlns:a="http://schemas.openxmlformats.org/drawingml/2006/main"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Medium</a:t>
          </a:r>
          <a:r>
            <a:rPr lang="en-US" sz="800" b="1" baseline="0">
              <a:solidFill>
                <a:srgbClr val="0055B7"/>
              </a:solidFill>
              <a:latin typeface="Arial" panose="020B0604020202020204" pitchFamily="34" charset="0"/>
              <a:cs typeface="Arial" panose="020B0604020202020204" pitchFamily="34" charset="0"/>
            </a:rPr>
            <a:t> Risk</a:t>
          </a:r>
          <a:endParaRPr lang="en-US" sz="800" b="1">
            <a:solidFill>
              <a:srgbClr val="0055B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0.62576</cdr:x>
      <cdr:y>0.07269</cdr:y>
    </cdr:from>
    <cdr:to>
      <cdr:x>0.7839</cdr:x>
      <cdr:y>0.11625</cdr:y>
    </cdr:to>
    <cdr:sp macro="" textlink="">
      <cdr:nvSpPr>
        <cdr:cNvPr id="14" name="TextBox 1">
          <a:extLst xmlns:a="http://schemas.openxmlformats.org/drawingml/2006/main">
            <a:ext uri="{FF2B5EF4-FFF2-40B4-BE49-F238E27FC236}">
              <a16:creationId xmlns:a16="http://schemas.microsoft.com/office/drawing/2014/main" id="{479A371A-878E-4549-88DE-7EF15D3C11F1}"/>
            </a:ext>
          </a:extLst>
        </cdr:cNvPr>
        <cdr:cNvSpPr txBox="1"/>
      </cdr:nvSpPr>
      <cdr:spPr>
        <a:xfrm xmlns:a="http://schemas.openxmlformats.org/drawingml/2006/main">
          <a:off x="5427538" y="458460"/>
          <a:ext cx="1371600" cy="274682"/>
        </a:xfrm>
        <a:prstGeom xmlns:a="http://schemas.openxmlformats.org/drawingml/2006/main" prst="rect">
          <a:avLst/>
        </a:prstGeom>
      </cdr:spPr>
      <cdr:txBody>
        <a:bodyPr xmlns:a="http://schemas.openxmlformats.org/drawingml/2006/main"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High</a:t>
          </a:r>
          <a:r>
            <a:rPr lang="en-US" sz="800" b="1" baseline="0">
              <a:solidFill>
                <a:srgbClr val="0055B7"/>
              </a:solidFill>
              <a:latin typeface="Arial" panose="020B0604020202020204" pitchFamily="34" charset="0"/>
              <a:cs typeface="Arial" panose="020B0604020202020204" pitchFamily="34" charset="0"/>
            </a:rPr>
            <a:t> Risk</a:t>
          </a:r>
          <a:endParaRPr lang="en-US" sz="800" b="1">
            <a:solidFill>
              <a:srgbClr val="0055B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0.62106</cdr:x>
      <cdr:y>0.48243</cdr:y>
    </cdr:from>
    <cdr:to>
      <cdr:x>0.7792</cdr:x>
      <cdr:y>0.52599</cdr:y>
    </cdr:to>
    <cdr:sp macro="" textlink="">
      <cdr:nvSpPr>
        <cdr:cNvPr id="15" name="TextBox 1">
          <a:extLst xmlns:a="http://schemas.openxmlformats.org/drawingml/2006/main">
            <a:ext uri="{FF2B5EF4-FFF2-40B4-BE49-F238E27FC236}">
              <a16:creationId xmlns:a16="http://schemas.microsoft.com/office/drawing/2014/main" id="{17E66B18-DDC2-4F3E-AB64-8E7F38AE734C}"/>
            </a:ext>
          </a:extLst>
        </cdr:cNvPr>
        <cdr:cNvSpPr txBox="1"/>
      </cdr:nvSpPr>
      <cdr:spPr>
        <a:xfrm xmlns:a="http://schemas.openxmlformats.org/drawingml/2006/main">
          <a:off x="5386805" y="3042566"/>
          <a:ext cx="1371600" cy="274682"/>
        </a:xfrm>
        <a:prstGeom xmlns:a="http://schemas.openxmlformats.org/drawingml/2006/main" prst="rect">
          <a:avLst/>
        </a:prstGeom>
      </cdr:spPr>
      <cdr:txBody>
        <a:bodyPr xmlns:a="http://schemas.openxmlformats.org/drawingml/2006/main"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Medium</a:t>
          </a:r>
          <a:r>
            <a:rPr lang="en-US" sz="800" b="1" baseline="0">
              <a:solidFill>
                <a:srgbClr val="0055B7"/>
              </a:solidFill>
              <a:latin typeface="Arial" panose="020B0604020202020204" pitchFamily="34" charset="0"/>
              <a:cs typeface="Arial" panose="020B0604020202020204" pitchFamily="34" charset="0"/>
            </a:rPr>
            <a:t> Risk</a:t>
          </a:r>
          <a:endParaRPr lang="en-US" sz="800" b="1">
            <a:solidFill>
              <a:srgbClr val="0055B7"/>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0.22753</cdr:x>
      <cdr:y>0.48243</cdr:y>
    </cdr:from>
    <cdr:to>
      <cdr:x>0.38566</cdr:x>
      <cdr:y>0.52599</cdr:y>
    </cdr:to>
    <cdr:sp macro="" textlink="">
      <cdr:nvSpPr>
        <cdr:cNvPr id="16" name="TextBox 1">
          <a:extLst xmlns:a="http://schemas.openxmlformats.org/drawingml/2006/main">
            <a:ext uri="{FF2B5EF4-FFF2-40B4-BE49-F238E27FC236}">
              <a16:creationId xmlns:a16="http://schemas.microsoft.com/office/drawing/2014/main" id="{64A8EE3E-6741-457A-9DF7-BF973C094003}"/>
            </a:ext>
          </a:extLst>
        </cdr:cNvPr>
        <cdr:cNvSpPr txBox="1"/>
      </cdr:nvSpPr>
      <cdr:spPr>
        <a:xfrm xmlns:a="http://schemas.openxmlformats.org/drawingml/2006/main">
          <a:off x="1973445" y="3042566"/>
          <a:ext cx="1371600" cy="274682"/>
        </a:xfrm>
        <a:prstGeom xmlns:a="http://schemas.openxmlformats.org/drawingml/2006/main" prst="rect">
          <a:avLst/>
        </a:prstGeom>
      </cdr:spPr>
      <cdr:txBody>
        <a:bodyPr xmlns:a="http://schemas.openxmlformats.org/drawingml/2006/main" vert="horz"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1">
              <a:solidFill>
                <a:srgbClr val="0055B7"/>
              </a:solidFill>
              <a:latin typeface="Arial" panose="020B0604020202020204" pitchFamily="34" charset="0"/>
              <a:cs typeface="Arial" panose="020B0604020202020204" pitchFamily="34" charset="0"/>
            </a:rPr>
            <a:t>Low</a:t>
          </a:r>
          <a:r>
            <a:rPr lang="en-US" sz="800" b="1" baseline="0">
              <a:solidFill>
                <a:srgbClr val="0055B7"/>
              </a:solidFill>
              <a:latin typeface="Arial" panose="020B0604020202020204" pitchFamily="34" charset="0"/>
              <a:cs typeface="Arial" panose="020B0604020202020204" pitchFamily="34" charset="0"/>
            </a:rPr>
            <a:t> Risk</a:t>
          </a:r>
          <a:endParaRPr lang="en-US" sz="800" b="1">
            <a:solidFill>
              <a:srgbClr val="0055B7"/>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5D3AA7BC-68B3-40B3-A4EE-AC2CE76280A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0.00305</cdr:x>
      <cdr:y>0.89811</cdr:y>
    </cdr:from>
    <cdr:to>
      <cdr:x>0.29667</cdr:x>
      <cdr:y>0.99694</cdr:y>
    </cdr:to>
    <cdr:pic>
      <cdr:nvPicPr>
        <cdr:cNvPr id="4" name="Picture 3">
          <a:extLst xmlns:a="http://schemas.openxmlformats.org/drawingml/2006/main">
            <a:ext uri="{FF2B5EF4-FFF2-40B4-BE49-F238E27FC236}">
              <a16:creationId xmlns:a16="http://schemas.microsoft.com/office/drawing/2014/main" id="{C32102DE-8A55-4F5B-884D-8E79804E6F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377" y="5651826"/>
          <a:ext cx="2543378" cy="62195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5.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1431FFE1-5FA5-426E-AF5C-8228B45A76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0.00305</cdr:x>
      <cdr:y>0.89811</cdr:y>
    </cdr:from>
    <cdr:to>
      <cdr:x>0.29667</cdr:x>
      <cdr:y>0.99694</cdr:y>
    </cdr:to>
    <cdr:pic>
      <cdr:nvPicPr>
        <cdr:cNvPr id="4" name="Picture 3">
          <a:extLst xmlns:a="http://schemas.openxmlformats.org/drawingml/2006/main">
            <a:ext uri="{FF2B5EF4-FFF2-40B4-BE49-F238E27FC236}">
              <a16:creationId xmlns:a16="http://schemas.microsoft.com/office/drawing/2014/main" id="{C32102DE-8A55-4F5B-884D-8E79804E6F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377" y="5651826"/>
          <a:ext cx="2543378" cy="62195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7.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92734723-FDD0-43CB-B7C1-6B7197E97D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0.00305</cdr:x>
      <cdr:y>0.89811</cdr:y>
    </cdr:from>
    <cdr:to>
      <cdr:x>0.29667</cdr:x>
      <cdr:y>0.99694</cdr:y>
    </cdr:to>
    <cdr:pic>
      <cdr:nvPicPr>
        <cdr:cNvPr id="4" name="Picture 3">
          <a:extLst xmlns:a="http://schemas.openxmlformats.org/drawingml/2006/main">
            <a:ext uri="{FF2B5EF4-FFF2-40B4-BE49-F238E27FC236}">
              <a16:creationId xmlns:a16="http://schemas.microsoft.com/office/drawing/2014/main" id="{C32102DE-8A55-4F5B-884D-8E79804E6F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377" y="5651826"/>
          <a:ext cx="2543378" cy="62195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xdr:wsDr xmlns:xdr="http://schemas.openxmlformats.org/drawingml/2006/spreadsheetDrawing" xmlns:a="http://schemas.openxmlformats.org/drawingml/2006/main">
  <xdr:absoluteAnchor>
    <xdr:pos x="0" y="0"/>
    <xdr:ext cx="5779796" cy="4192296"/>
    <xdr:graphicFrame macro="">
      <xdr:nvGraphicFramePr>
        <xdr:cNvPr id="2" name="Chart 1">
          <a:extLst>
            <a:ext uri="{FF2B5EF4-FFF2-40B4-BE49-F238E27FC236}">
              <a16:creationId xmlns:a16="http://schemas.microsoft.com/office/drawing/2014/main" id="{435D0F05-352C-4C5C-BE36-4A22FD949A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OpEx\SET%20Tools%20and%20Templates\Operational_Excellence_Project_Intake_Form_v1.1_DRAFT%20(DO%20NOT%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Form"/>
      <sheetName val="Prioritization"/>
      <sheetName val="Risks"/>
      <sheetName val="Project Dashboard"/>
      <sheetName val="Priority Chart-Normal Scores"/>
      <sheetName val="Priority Chart-Weighted Scores"/>
      <sheetName val="Risk Chart"/>
      <sheetName val="Change Management Chart"/>
      <sheetName val="Reference Data"/>
      <sheetName val="Change Log"/>
    </sheetNames>
    <sheetDataSet>
      <sheetData sheetId="0"/>
      <sheetData sheetId="1"/>
      <sheetData sheetId="2"/>
      <sheetData sheetId="3"/>
      <sheetData sheetId="4" refreshError="1"/>
      <sheetData sheetId="5" refreshError="1"/>
      <sheetData sheetId="6" refreshError="1"/>
      <sheetData sheetId="7" refreshError="1"/>
      <sheetData sheetId="8">
        <row r="2">
          <cell r="F2" t="str">
            <v>ArcGIS</v>
          </cell>
          <cell r="G2" t="str">
            <v>Finance</v>
          </cell>
        </row>
        <row r="3">
          <cell r="F3" t="str">
            <v>Archibus - Space Inventory &amp; Planning</v>
          </cell>
          <cell r="G3" t="str">
            <v>HCM</v>
          </cell>
        </row>
        <row r="4">
          <cell r="F4" t="str">
            <v>Arts Datamart</v>
          </cell>
          <cell r="G4" t="str">
            <v>Student</v>
          </cell>
        </row>
        <row r="5">
          <cell r="F5" t="str">
            <v>Blackbaud CRM</v>
          </cell>
        </row>
        <row r="6">
          <cell r="F6" t="str">
            <v>BLUE</v>
          </cell>
        </row>
        <row r="7">
          <cell r="F7" t="str">
            <v>Broadcast Email System Campaigner</v>
          </cell>
        </row>
        <row r="8">
          <cell r="F8" t="str">
            <v>CABI</v>
          </cell>
        </row>
        <row r="9">
          <cell r="F9" t="str">
            <v>ChargeBack</v>
          </cell>
        </row>
        <row r="10">
          <cell r="F10" t="str">
            <v>Child Care Management System</v>
          </cell>
        </row>
        <row r="11">
          <cell r="F11" t="str">
            <v>Conflict of Interest System</v>
          </cell>
        </row>
        <row r="12">
          <cell r="F12" t="str">
            <v>Consolidated Billing Module (CBM)</v>
          </cell>
        </row>
        <row r="13">
          <cell r="F13" t="str">
            <v>ePayment</v>
          </cell>
        </row>
        <row r="14">
          <cell r="F14" t="str">
            <v>Hyperion Budgeting and Planning</v>
          </cell>
        </row>
        <row r="15">
          <cell r="F15" t="str">
            <v>IAM DB (Person Hub)</v>
          </cell>
        </row>
        <row r="16">
          <cell r="F16" t="str">
            <v>Integrated Sessional Information System (ISIS)</v>
          </cell>
        </row>
        <row r="17">
          <cell r="F17" t="str">
            <v>Meal Plan System</v>
          </cell>
        </row>
        <row r="18">
          <cell r="F18" t="str">
            <v>Microsoft Dynamics NAV</v>
          </cell>
        </row>
        <row r="19">
          <cell r="F19" t="str">
            <v>Nursing Practice ePortfolio</v>
          </cell>
        </row>
        <row r="20">
          <cell r="F20" t="str">
            <v>Optimum Control</v>
          </cell>
        </row>
        <row r="21">
          <cell r="F21" t="str">
            <v>Pension Administration System</v>
          </cell>
        </row>
        <row r="22">
          <cell r="F22" t="str">
            <v>Pinnacle Billing System</v>
          </cell>
        </row>
        <row r="23">
          <cell r="F23" t="str">
            <v>Planon</v>
          </cell>
        </row>
        <row r="24">
          <cell r="F24" t="str">
            <v>RISe (Research Information Services)</v>
          </cell>
        </row>
        <row r="25">
          <cell r="F25" t="str">
            <v>ServiceNow</v>
          </cell>
        </row>
        <row r="26">
          <cell r="F26" t="str">
            <v>SIS Interim Architecture</v>
          </cell>
        </row>
        <row r="27">
          <cell r="F27" t="str">
            <v>SITS/eVision Online Graduate Admission System</v>
          </cell>
        </row>
        <row r="28">
          <cell r="F28" t="str">
            <v>Student Housing Management System</v>
          </cell>
        </row>
        <row r="29">
          <cell r="F29" t="str">
            <v>Student Registration System (SRS)</v>
          </cell>
        </row>
        <row r="30">
          <cell r="F30" t="str">
            <v>Sympa Mailing List System</v>
          </cell>
        </row>
        <row r="31">
          <cell r="F31" t="str">
            <v>TeachEval</v>
          </cell>
        </row>
        <row r="32">
          <cell r="F32" t="str">
            <v>Teaching Tracking &amp; Payment System</v>
          </cell>
        </row>
        <row r="33">
          <cell r="F33" t="str">
            <v>UBC Alert</v>
          </cell>
        </row>
        <row r="34">
          <cell r="F34" t="str">
            <v>UBC Bulleting Sendy</v>
          </cell>
        </row>
        <row r="35">
          <cell r="F35" t="str">
            <v>UBC Card (One Card)</v>
          </cell>
        </row>
        <row r="36">
          <cell r="F36" t="str">
            <v>UBC Directory</v>
          </cell>
        </row>
        <row r="37">
          <cell r="F37" t="str">
            <v>Utility Management System</v>
          </cell>
        </row>
        <row r="38">
          <cell r="F38" t="str">
            <v>Visual RATEX</v>
          </cell>
        </row>
        <row r="39">
          <cell r="F39" t="str">
            <v>Voyager</v>
          </cell>
        </row>
        <row r="40">
          <cell r="F40" t="str">
            <v>Workday</v>
          </cell>
        </row>
      </sheetData>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2FED9C-A29A-4206-8E3E-7BA56A2A3774}" name="Table1" displayName="Table1" ref="A1:I51" totalsRowShown="0" headerRowDxfId="10" dataDxfId="9">
  <autoFilter ref="A1:I51" xr:uid="{12772E83-E256-47CA-9A22-1E6AF04D42B5}"/>
  <tableColumns count="9">
    <tableColumn id="1" xr3:uid="{9A38AAD0-EE6D-454B-BA68-4C4284E07E44}" name="#" dataDxfId="8"/>
    <tableColumn id="2" xr3:uid="{C7C7AD1B-E8CD-4E61-A594-0B07369BC173}" name="Date" dataDxfId="7"/>
    <tableColumn id="3" xr3:uid="{4BC50192-428F-466B-BF2F-1799C458DC27}" name="Feedback Received From" dataDxfId="6"/>
    <tableColumn id="4" xr3:uid="{777077CF-45F1-46A5-91CF-F5CB4A4D3BB0}" name="Tab" dataDxfId="5"/>
    <tableColumn id="5" xr3:uid="{20FB0796-D962-41E7-AAAD-B2CFB185B2E7}" name="Section" dataDxfId="4"/>
    <tableColumn id="6" xr3:uid="{46222C5C-82AD-4B26-9A13-5D9F518F284D}" name="Change" dataDxfId="3"/>
    <tableColumn id="9" xr3:uid="{F4D4FB4B-37B2-417A-B8E9-A94A83EE0B8C}" name="Approved" dataDxfId="2"/>
    <tableColumn id="7" xr3:uid="{ED285067-7158-4876-AD6C-122498FBCB90}" name="Version" dataDxfId="1"/>
    <tableColumn id="8" xr3:uid="{842ABCCA-2710-4DE4-BB59-43D9A5E462A0}" name="Implemented on Website 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pex.ubc.ca/home-page/about/contact-us/" TargetMode="External"/><Relationship Id="rId3" Type="http://schemas.openxmlformats.org/officeDocument/2006/relationships/hyperlink" Target="http://vpfo-automation-2020.sites.olt.ubc.ca/about/trish-pekeles/" TargetMode="External"/><Relationship Id="rId7" Type="http://schemas.openxmlformats.org/officeDocument/2006/relationships/hyperlink" Target="https://opex.ubc.ca/home-page/about/team/" TargetMode="External"/><Relationship Id="rId12" Type="http://schemas.openxmlformats.org/officeDocument/2006/relationships/comments" Target="../comments1.xml"/><Relationship Id="rId2" Type="http://schemas.openxmlformats.org/officeDocument/2006/relationships/hyperlink" Target="http://vpfo-automation-2020.sites.olt.ubc.ca/training-coaching/toolkits-and-templates/" TargetMode="External"/><Relationship Id="rId1" Type="http://schemas.openxmlformats.org/officeDocument/2006/relationships/hyperlink" Target="http://vpfo-automation-2020.sites.olt.ubc.ca/" TargetMode="External"/><Relationship Id="rId6" Type="http://schemas.openxmlformats.org/officeDocument/2006/relationships/hyperlink" Target="https://opex.ubc.ca/training-coaching/toolkits-and-templates/project-management-tool-vault/" TargetMode="External"/><Relationship Id="rId11" Type="http://schemas.openxmlformats.org/officeDocument/2006/relationships/vmlDrawing" Target="../drawings/vmlDrawing1.vml"/><Relationship Id="rId5" Type="http://schemas.openxmlformats.org/officeDocument/2006/relationships/hyperlink" Target="https://opex.ubc.ca/" TargetMode="External"/><Relationship Id="rId10" Type="http://schemas.openxmlformats.org/officeDocument/2006/relationships/drawing" Target="../drawings/drawing1.xml"/><Relationship Id="rId4" Type="http://schemas.openxmlformats.org/officeDocument/2006/relationships/hyperlink" Target="http://vpfo-automation-2020.sites.olt.ubc.ca/about/contact-u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79998168889431442"/>
    <pageSetUpPr fitToPage="1"/>
  </sheetPr>
  <dimension ref="A1:S24"/>
  <sheetViews>
    <sheetView showGridLines="0" showRowColHeaders="0" tabSelected="1" zoomScale="90" zoomScaleNormal="90" workbookViewId="0">
      <pane xSplit="7" ySplit="6" topLeftCell="H7" activePane="bottomRight" state="frozen"/>
      <selection pane="topRight" activeCell="H1" sqref="H1"/>
      <selection pane="bottomLeft" activeCell="A7" sqref="A7"/>
      <selection pane="bottomRight" activeCell="H4" sqref="H4:I5"/>
    </sheetView>
  </sheetViews>
  <sheetFormatPr defaultColWidth="8.85546875" defaultRowHeight="12.75" x14ac:dyDescent="0.2"/>
  <cols>
    <col min="1" max="1" width="2.7109375" style="17" customWidth="1"/>
    <col min="2" max="2" width="50.7109375" style="27" customWidth="1"/>
    <col min="3" max="3" width="8.7109375" style="28" customWidth="1"/>
    <col min="4" max="4" width="12.7109375" style="28" customWidth="1"/>
    <col min="5" max="6" width="12.7109375" style="17" customWidth="1"/>
    <col min="7" max="7" width="12.7109375" style="29" customWidth="1"/>
    <col min="8" max="8" width="7.7109375" style="10" customWidth="1"/>
    <col min="9" max="9" width="20.7109375" style="10" customWidth="1"/>
    <col min="10" max="10" width="7.7109375" style="17" customWidth="1"/>
    <col min="11" max="11" width="20.7109375" style="17" customWidth="1"/>
    <col min="12" max="12" width="7.7109375" style="17" customWidth="1"/>
    <col min="13" max="13" width="20.7109375" style="17" customWidth="1"/>
    <col min="14" max="14" width="2.7109375" style="17" customWidth="1"/>
    <col min="15" max="16384" width="8.85546875" style="1"/>
  </cols>
  <sheetData>
    <row r="1" spans="1:19" s="2" customFormat="1" ht="50.1" customHeight="1" x14ac:dyDescent="0.2">
      <c r="A1" s="13"/>
      <c r="B1" s="54" t="s">
        <v>12</v>
      </c>
      <c r="C1" s="54"/>
      <c r="D1" s="54"/>
      <c r="E1" s="54"/>
      <c r="F1" s="54"/>
      <c r="G1" s="54"/>
      <c r="H1" s="54"/>
      <c r="I1" s="54"/>
      <c r="J1" s="53"/>
      <c r="K1" s="53"/>
      <c r="L1" s="53"/>
      <c r="M1" s="53"/>
      <c r="N1" s="13"/>
    </row>
    <row r="2" spans="1:19" s="4" customFormat="1" ht="18" customHeight="1" x14ac:dyDescent="0.2">
      <c r="A2" s="14"/>
      <c r="B2" s="66" t="s">
        <v>114</v>
      </c>
      <c r="C2" s="66"/>
      <c r="D2" s="66"/>
      <c r="E2" s="66"/>
      <c r="F2" s="66"/>
      <c r="G2" s="67"/>
      <c r="H2" s="58" t="s">
        <v>118</v>
      </c>
      <c r="I2" s="59"/>
      <c r="J2" s="59"/>
      <c r="K2" s="59"/>
      <c r="L2" s="59"/>
      <c r="M2" s="59"/>
      <c r="N2" s="14"/>
    </row>
    <row r="3" spans="1:19" s="5" customFormat="1" ht="18" customHeight="1" x14ac:dyDescent="0.2">
      <c r="A3" s="15"/>
      <c r="B3" s="68"/>
      <c r="C3" s="68"/>
      <c r="D3" s="68"/>
      <c r="E3" s="68"/>
      <c r="F3" s="68"/>
      <c r="G3" s="69"/>
      <c r="H3" s="55" t="s">
        <v>111</v>
      </c>
      <c r="I3" s="70"/>
      <c r="J3" s="55" t="s">
        <v>112</v>
      </c>
      <c r="K3" s="70"/>
      <c r="L3" s="55" t="s">
        <v>113</v>
      </c>
      <c r="M3" s="71"/>
      <c r="N3" s="15"/>
    </row>
    <row r="4" spans="1:19" s="5" customFormat="1" ht="18" customHeight="1" x14ac:dyDescent="0.2">
      <c r="A4" s="15"/>
      <c r="B4" s="56" t="s">
        <v>13</v>
      </c>
      <c r="C4" s="57" t="s">
        <v>78</v>
      </c>
      <c r="D4" s="57" t="s">
        <v>24</v>
      </c>
      <c r="E4" s="57"/>
      <c r="F4" s="57"/>
      <c r="G4" s="55" t="s">
        <v>25</v>
      </c>
      <c r="H4" s="60"/>
      <c r="I4" s="61"/>
      <c r="J4" s="60"/>
      <c r="K4" s="61"/>
      <c r="L4" s="60"/>
      <c r="M4" s="61"/>
      <c r="N4" s="15"/>
    </row>
    <row r="5" spans="1:19" s="7" customFormat="1" ht="18" customHeight="1" x14ac:dyDescent="0.2">
      <c r="A5" s="25"/>
      <c r="B5" s="56"/>
      <c r="C5" s="57"/>
      <c r="D5" s="57"/>
      <c r="E5" s="57"/>
      <c r="F5" s="57"/>
      <c r="G5" s="55"/>
      <c r="H5" s="62"/>
      <c r="I5" s="63"/>
      <c r="J5" s="62"/>
      <c r="K5" s="63"/>
      <c r="L5" s="62"/>
      <c r="M5" s="63"/>
      <c r="N5" s="25"/>
    </row>
    <row r="6" spans="1:19" s="7" customFormat="1" ht="18" customHeight="1" x14ac:dyDescent="0.2">
      <c r="A6" s="25"/>
      <c r="B6" s="56"/>
      <c r="C6" s="57"/>
      <c r="D6" s="18">
        <v>0</v>
      </c>
      <c r="E6" s="18">
        <v>3</v>
      </c>
      <c r="F6" s="18">
        <v>6</v>
      </c>
      <c r="G6" s="18">
        <v>9</v>
      </c>
      <c r="H6" s="19" t="s">
        <v>4</v>
      </c>
      <c r="I6" s="19" t="s">
        <v>27</v>
      </c>
      <c r="J6" s="19" t="s">
        <v>4</v>
      </c>
      <c r="K6" s="19" t="s">
        <v>27</v>
      </c>
      <c r="L6" s="19" t="s">
        <v>4</v>
      </c>
      <c r="M6" s="19" t="s">
        <v>27</v>
      </c>
      <c r="N6" s="25"/>
    </row>
    <row r="7" spans="1:19" s="5" customFormat="1" ht="36" x14ac:dyDescent="0.2">
      <c r="A7" s="15"/>
      <c r="B7" s="20" t="s">
        <v>79</v>
      </c>
      <c r="C7" s="21">
        <v>5</v>
      </c>
      <c r="D7" s="21" t="s">
        <v>68</v>
      </c>
      <c r="E7" s="21" t="s">
        <v>70</v>
      </c>
      <c r="F7" s="21" t="s">
        <v>69</v>
      </c>
      <c r="G7" s="21" t="s">
        <v>71</v>
      </c>
      <c r="H7" s="22"/>
      <c r="I7" s="23"/>
      <c r="J7" s="22"/>
      <c r="K7" s="23"/>
      <c r="L7" s="22"/>
      <c r="M7" s="23"/>
      <c r="N7" s="15"/>
    </row>
    <row r="8" spans="1:19" s="5" customFormat="1" ht="24" x14ac:dyDescent="0.2">
      <c r="A8" s="15"/>
      <c r="B8" s="20" t="s">
        <v>23</v>
      </c>
      <c r="C8" s="21">
        <v>5</v>
      </c>
      <c r="D8" s="21" t="s">
        <v>11</v>
      </c>
      <c r="E8" s="21" t="s">
        <v>60</v>
      </c>
      <c r="F8" s="21" t="s">
        <v>61</v>
      </c>
      <c r="G8" s="21" t="s">
        <v>62</v>
      </c>
      <c r="H8" s="22"/>
      <c r="I8" s="23"/>
      <c r="J8" s="22"/>
      <c r="K8" s="23"/>
      <c r="L8" s="22"/>
      <c r="M8" s="23"/>
      <c r="N8" s="15"/>
    </row>
    <row r="9" spans="1:19" s="5" customFormat="1" ht="121.5" x14ac:dyDescent="0.2">
      <c r="A9" s="15"/>
      <c r="B9" s="20" t="s">
        <v>80</v>
      </c>
      <c r="C9" s="21">
        <v>5</v>
      </c>
      <c r="D9" s="21" t="s">
        <v>8</v>
      </c>
      <c r="E9" s="21" t="s">
        <v>92</v>
      </c>
      <c r="F9" s="21" t="s">
        <v>93</v>
      </c>
      <c r="G9" s="21" t="s">
        <v>94</v>
      </c>
      <c r="H9" s="22"/>
      <c r="I9" s="23"/>
      <c r="J9" s="22"/>
      <c r="K9" s="23"/>
      <c r="L9" s="22"/>
      <c r="M9" s="23"/>
      <c r="N9" s="15"/>
    </row>
    <row r="10" spans="1:19" s="5" customFormat="1" ht="54" customHeight="1" x14ac:dyDescent="0.2">
      <c r="A10" s="15"/>
      <c r="B10" s="20" t="s">
        <v>81</v>
      </c>
      <c r="C10" s="21">
        <v>5</v>
      </c>
      <c r="D10" s="21" t="s">
        <v>8</v>
      </c>
      <c r="E10" s="21" t="s">
        <v>9</v>
      </c>
      <c r="F10" s="21" t="s">
        <v>10</v>
      </c>
      <c r="G10" s="21" t="s">
        <v>14</v>
      </c>
      <c r="H10" s="22"/>
      <c r="I10" s="23"/>
      <c r="J10" s="22"/>
      <c r="K10" s="23"/>
      <c r="L10" s="22"/>
      <c r="M10" s="23"/>
      <c r="N10" s="15"/>
    </row>
    <row r="11" spans="1:19" s="5" customFormat="1" ht="36" x14ac:dyDescent="0.2">
      <c r="A11" s="15"/>
      <c r="B11" s="20" t="s">
        <v>90</v>
      </c>
      <c r="C11" s="21">
        <v>4</v>
      </c>
      <c r="D11" s="21" t="s">
        <v>87</v>
      </c>
      <c r="E11" s="21" t="s">
        <v>91</v>
      </c>
      <c r="F11" s="21" t="s">
        <v>89</v>
      </c>
      <c r="G11" s="21" t="s">
        <v>88</v>
      </c>
      <c r="H11" s="22"/>
      <c r="I11" s="36"/>
      <c r="J11" s="22"/>
      <c r="K11" s="23"/>
      <c r="L11" s="22"/>
      <c r="M11" s="23"/>
      <c r="N11" s="15"/>
    </row>
    <row r="12" spans="1:19" s="5" customFormat="1" ht="36" x14ac:dyDescent="0.2">
      <c r="A12" s="15"/>
      <c r="B12" s="20" t="s">
        <v>63</v>
      </c>
      <c r="C12" s="21">
        <v>5</v>
      </c>
      <c r="D12" s="21" t="s">
        <v>72</v>
      </c>
      <c r="E12" s="21" t="s">
        <v>73</v>
      </c>
      <c r="F12" s="21" t="s">
        <v>74</v>
      </c>
      <c r="G12" s="21" t="s">
        <v>75</v>
      </c>
      <c r="H12" s="22"/>
      <c r="I12" s="23"/>
      <c r="J12" s="22"/>
      <c r="K12" s="23"/>
      <c r="L12" s="22"/>
      <c r="M12" s="23"/>
      <c r="N12" s="15"/>
    </row>
    <row r="13" spans="1:19" s="5" customFormat="1" ht="24" x14ac:dyDescent="0.2">
      <c r="A13" s="15"/>
      <c r="B13" s="20" t="s">
        <v>22</v>
      </c>
      <c r="C13" s="21">
        <v>3</v>
      </c>
      <c r="D13" s="21" t="s">
        <v>18</v>
      </c>
      <c r="E13" s="21" t="s">
        <v>17</v>
      </c>
      <c r="F13" s="21" t="s">
        <v>16</v>
      </c>
      <c r="G13" s="21" t="s">
        <v>15</v>
      </c>
      <c r="H13" s="22"/>
      <c r="I13" s="23"/>
      <c r="J13" s="22"/>
      <c r="K13" s="23"/>
      <c r="L13" s="22"/>
      <c r="M13" s="23"/>
      <c r="N13" s="15"/>
      <c r="P13"/>
      <c r="Q13"/>
      <c r="R13"/>
      <c r="S13"/>
    </row>
    <row r="14" spans="1:19" s="5" customFormat="1" ht="24" x14ac:dyDescent="0.2">
      <c r="A14" s="15"/>
      <c r="B14" s="20" t="s">
        <v>7</v>
      </c>
      <c r="C14" s="21">
        <v>3</v>
      </c>
      <c r="D14" s="21" t="s">
        <v>76</v>
      </c>
      <c r="E14" s="21" t="s">
        <v>19</v>
      </c>
      <c r="F14" s="21" t="s">
        <v>20</v>
      </c>
      <c r="G14" s="21" t="s">
        <v>21</v>
      </c>
      <c r="H14" s="22"/>
      <c r="I14" s="23"/>
      <c r="J14" s="22"/>
      <c r="K14" s="23"/>
      <c r="L14" s="22"/>
      <c r="M14" s="23"/>
      <c r="N14" s="15"/>
    </row>
    <row r="15" spans="1:19" s="5" customFormat="1" ht="72.75" x14ac:dyDescent="0.2">
      <c r="A15" s="15"/>
      <c r="B15" s="20" t="s">
        <v>82</v>
      </c>
      <c r="C15" s="21">
        <v>3</v>
      </c>
      <c r="D15" s="21" t="s">
        <v>44</v>
      </c>
      <c r="E15" s="21" t="s">
        <v>45</v>
      </c>
      <c r="F15" s="21" t="s">
        <v>46</v>
      </c>
      <c r="G15" s="21" t="s">
        <v>47</v>
      </c>
      <c r="H15" s="22"/>
      <c r="I15" s="23"/>
      <c r="J15" s="22"/>
      <c r="K15" s="23"/>
      <c r="L15" s="22"/>
      <c r="M15" s="23"/>
      <c r="N15" s="15"/>
    </row>
    <row r="16" spans="1:19" s="5" customFormat="1" ht="60.75" x14ac:dyDescent="0.2">
      <c r="A16" s="15"/>
      <c r="B16" s="20" t="s">
        <v>83</v>
      </c>
      <c r="C16" s="21">
        <v>3</v>
      </c>
      <c r="D16" s="21" t="s">
        <v>28</v>
      </c>
      <c r="E16" s="21" t="s">
        <v>29</v>
      </c>
      <c r="F16" s="21" t="s">
        <v>30</v>
      </c>
      <c r="G16" s="21" t="s">
        <v>31</v>
      </c>
      <c r="H16" s="22"/>
      <c r="I16" s="23"/>
      <c r="J16" s="22"/>
      <c r="K16" s="23"/>
      <c r="L16" s="22"/>
      <c r="M16" s="23"/>
      <c r="N16" s="15"/>
    </row>
    <row r="17" spans="1:14" s="5" customFormat="1" ht="48.75" x14ac:dyDescent="0.2">
      <c r="A17" s="15"/>
      <c r="B17" s="20" t="s">
        <v>84</v>
      </c>
      <c r="C17" s="21">
        <v>5</v>
      </c>
      <c r="D17" s="21" t="s">
        <v>32</v>
      </c>
      <c r="E17" s="21" t="s">
        <v>33</v>
      </c>
      <c r="F17" s="21" t="s">
        <v>34</v>
      </c>
      <c r="G17" s="21" t="s">
        <v>35</v>
      </c>
      <c r="H17" s="22"/>
      <c r="I17" s="23"/>
      <c r="J17" s="22"/>
      <c r="K17" s="23"/>
      <c r="L17" s="22"/>
      <c r="M17" s="23"/>
      <c r="N17" s="15"/>
    </row>
    <row r="18" spans="1:14" s="5" customFormat="1" ht="48.75" x14ac:dyDescent="0.2">
      <c r="A18" s="15"/>
      <c r="B18" s="20" t="s">
        <v>85</v>
      </c>
      <c r="C18" s="21">
        <v>3</v>
      </c>
      <c r="D18" s="21" t="s">
        <v>36</v>
      </c>
      <c r="E18" s="21" t="s">
        <v>37</v>
      </c>
      <c r="F18" s="21" t="s">
        <v>38</v>
      </c>
      <c r="G18" s="21" t="s">
        <v>39</v>
      </c>
      <c r="H18" s="22"/>
      <c r="I18" s="23"/>
      <c r="J18" s="22"/>
      <c r="K18" s="23"/>
      <c r="L18" s="22"/>
      <c r="M18" s="23"/>
      <c r="N18" s="15"/>
    </row>
    <row r="19" spans="1:14" s="5" customFormat="1" ht="60.75" x14ac:dyDescent="0.2">
      <c r="A19" s="15"/>
      <c r="B19" s="20" t="s">
        <v>86</v>
      </c>
      <c r="C19" s="21">
        <v>3</v>
      </c>
      <c r="D19" s="21" t="s">
        <v>40</v>
      </c>
      <c r="E19" s="21" t="s">
        <v>41</v>
      </c>
      <c r="F19" s="21" t="s">
        <v>42</v>
      </c>
      <c r="G19" s="21" t="s">
        <v>43</v>
      </c>
      <c r="H19" s="22"/>
      <c r="I19" s="23"/>
      <c r="J19" s="22"/>
      <c r="K19" s="23"/>
      <c r="L19" s="22"/>
      <c r="M19" s="23"/>
      <c r="N19" s="15"/>
    </row>
    <row r="20" spans="1:14" s="6" customFormat="1" ht="18" customHeight="1" x14ac:dyDescent="0.2">
      <c r="A20" s="26"/>
      <c r="B20" s="73" t="s">
        <v>77</v>
      </c>
      <c r="C20" s="73"/>
      <c r="D20" s="73"/>
      <c r="E20" s="73"/>
      <c r="F20" s="73"/>
      <c r="G20" s="73"/>
      <c r="H20" s="18">
        <f>SUM(H7:H19)</f>
        <v>0</v>
      </c>
      <c r="I20" s="57"/>
      <c r="J20" s="18">
        <f>SUM(J7:J19)</f>
        <v>0</v>
      </c>
      <c r="K20" s="57"/>
      <c r="L20" s="18">
        <f>SUM(L7:L19)</f>
        <v>0</v>
      </c>
      <c r="M20" s="57"/>
      <c r="N20" s="16"/>
    </row>
    <row r="21" spans="1:14" s="6" customFormat="1" ht="18" customHeight="1" x14ac:dyDescent="0.2">
      <c r="A21" s="26"/>
      <c r="B21" s="73" t="str">
        <f>"TOTAL WEIGHTED SCORE (Max of "&amp;SUM(C7*9,C8*9,C9*9,C10*9,C11*9,C12*9,C13*9,C14*9,C15*9,C16*9,C17*9,C18*9,C19*9)&amp;")"</f>
        <v>TOTAL WEIGHTED SCORE (Max of 468)</v>
      </c>
      <c r="C21" s="73"/>
      <c r="D21" s="73"/>
      <c r="E21" s="73"/>
      <c r="F21" s="73"/>
      <c r="G21" s="73"/>
      <c r="H21" s="18">
        <f>SUM($C7*H7,$C8*H8,$C9*H9,$C10*H10,$C11*H11,$C12*H12,$C13*H13,$C14*H14,$C15*H15,$C16*H16,$C17*H17,$C18*H18,$C19*H19)</f>
        <v>0</v>
      </c>
      <c r="I21" s="57"/>
      <c r="J21" s="18">
        <f>SUM($C7*J7,$C8*J8,$C9*J9,$C10*J10,$C11*J11,$C12*J12,$C13*J13,$C14*J14,$C15*J15,$C16*J16,$C17*J17,$C18*J18,$C19*J19)</f>
        <v>0</v>
      </c>
      <c r="K21" s="57"/>
      <c r="L21" s="18">
        <f>SUM($C7*L7,$C8*L8,$C9*L9,$C10*L10,$C11*L11,$C12*L12,$C13*L13,$C14*L14,$C15*L15,$C16*L16,$C17*L17,$C18*L18,$C19*L19)</f>
        <v>0</v>
      </c>
      <c r="M21" s="57"/>
      <c r="N21" s="16"/>
    </row>
    <row r="22" spans="1:14" s="5" customFormat="1" ht="18" customHeight="1" x14ac:dyDescent="0.2">
      <c r="A22" s="15"/>
      <c r="B22" s="24" t="s">
        <v>0</v>
      </c>
      <c r="C22" s="65"/>
      <c r="D22" s="65"/>
      <c r="E22" s="65"/>
      <c r="F22" s="65"/>
      <c r="G22" s="65"/>
      <c r="H22" s="24" t="s">
        <v>1</v>
      </c>
      <c r="I22" s="64"/>
      <c r="J22" s="64"/>
      <c r="K22" s="64"/>
      <c r="L22" s="64"/>
      <c r="M22" s="64"/>
      <c r="N22" s="15"/>
    </row>
    <row r="23" spans="1:14" ht="18" customHeight="1" x14ac:dyDescent="0.2">
      <c r="B23" s="72" t="s">
        <v>64</v>
      </c>
      <c r="C23" s="50"/>
      <c r="D23" s="50"/>
      <c r="E23" s="50"/>
      <c r="F23" s="50"/>
      <c r="G23" s="50"/>
      <c r="H23" s="50" t="s">
        <v>65</v>
      </c>
      <c r="I23" s="50"/>
      <c r="J23" s="50"/>
      <c r="K23" s="50"/>
      <c r="L23" s="50"/>
      <c r="M23" s="51"/>
    </row>
    <row r="24" spans="1:14" ht="18" customHeight="1" x14ac:dyDescent="0.2">
      <c r="B24" s="48" t="s">
        <v>67</v>
      </c>
      <c r="C24" s="49"/>
      <c r="D24" s="49"/>
      <c r="E24" s="49"/>
      <c r="F24" s="49"/>
      <c r="G24" s="49"/>
      <c r="H24" s="49" t="s">
        <v>66</v>
      </c>
      <c r="I24" s="49"/>
      <c r="J24" s="49"/>
      <c r="K24" s="49"/>
      <c r="L24" s="49"/>
      <c r="M24" s="52"/>
    </row>
  </sheetData>
  <sheetProtection algorithmName="SHA-512" hashValue="Ou7LTdXEzoPcPCyziJDOMa+clS+gb84hkE4q5mWPbDNvJoQ6el2jtS/ShJM9HKQ58dfRRMXqtBieBZ0mJdODqQ==" saltValue="iJuByv36v3T/MMCMcLxw1A==" spinCount="100000" sheet="1" formatRows="0" selectLockedCells="1"/>
  <mergeCells count="26">
    <mergeCell ref="B2:G3"/>
    <mergeCell ref="H3:I3"/>
    <mergeCell ref="J3:K3"/>
    <mergeCell ref="L3:M3"/>
    <mergeCell ref="B23:G23"/>
    <mergeCell ref="I20:I21"/>
    <mergeCell ref="K20:K21"/>
    <mergeCell ref="M20:M21"/>
    <mergeCell ref="B21:G21"/>
    <mergeCell ref="B20:G20"/>
    <mergeCell ref="B24:G24"/>
    <mergeCell ref="H23:M23"/>
    <mergeCell ref="H24:M24"/>
    <mergeCell ref="J1:M1"/>
    <mergeCell ref="B1:I1"/>
    <mergeCell ref="G4:G5"/>
    <mergeCell ref="B4:B6"/>
    <mergeCell ref="C4:C6"/>
    <mergeCell ref="D4:D5"/>
    <mergeCell ref="E4:F5"/>
    <mergeCell ref="H2:M2"/>
    <mergeCell ref="H4:I5"/>
    <mergeCell ref="J4:K5"/>
    <mergeCell ref="L4:M5"/>
    <mergeCell ref="I22:M22"/>
    <mergeCell ref="C22:G22"/>
  </mergeCells>
  <hyperlinks>
    <hyperlink ref="B23:C23" r:id="rId1" display="Operational Excellence Website" xr:uid="{00000000-0004-0000-0100-000000000000}"/>
    <hyperlink ref="B24:C24" r:id="rId2" display="Where to Download this Template" xr:uid="{00000000-0004-0000-0100-000001000000}"/>
    <hyperlink ref="H23" r:id="rId3" xr:uid="{00000000-0004-0000-0100-000002000000}"/>
    <hyperlink ref="H24" r:id="rId4" xr:uid="{00000000-0004-0000-0100-000003000000}"/>
    <hyperlink ref="B23:G23" r:id="rId5" display="Operational Excellence Website" xr:uid="{F3E6274C-9630-4BC1-B6A2-7BD4A330905B}"/>
    <hyperlink ref="B24:G24" r:id="rId6" display="Where to Download this Template" xr:uid="{B120465D-1244-4D2D-AD88-D38AF363290A}"/>
    <hyperlink ref="H23:M23" r:id="rId7" display="Operational Excellence Team" xr:uid="{B80619F1-82B4-4C43-99D6-F16C3399B5D3}"/>
    <hyperlink ref="H24:M24" r:id="rId8" display="Contact Us" xr:uid="{6A42DA27-B26D-4124-9D30-24009CAE5260}"/>
  </hyperlinks>
  <printOptions horizontalCentered="1"/>
  <pageMargins left="0.3" right="0.3" top="0.3" bottom="0.3" header="0" footer="0"/>
  <pageSetup scale="72" fitToHeight="2" orientation="landscape" r:id="rId9"/>
  <headerFooter>
    <oddFooter>Page &amp;P of &amp;N</oddFooter>
  </headerFooter>
  <drawing r:id="rId10"/>
  <legacyDrawing r:id="rId11"/>
  <extLst>
    <ext xmlns:x14="http://schemas.microsoft.com/office/spreadsheetml/2009/9/main" uri="{CCE6A557-97BC-4b89-ADB6-D9C93CAAB3DF}">
      <x14:dataValidations xmlns:xm="http://schemas.microsoft.com/office/excel/2006/main" count="2">
        <x14:dataValidation type="list" allowBlank="1" showInputMessage="1" showErrorMessage="1" xr:uid="{769D834E-B272-4121-89CB-1435E70559B3}">
          <x14:formula1>
            <xm:f>'Reference Data'!$A$2:$A$5</xm:f>
          </x14:formula1>
          <xm:sqref>H7:H19 J7:J19 L7:L19</xm:sqref>
        </x14:dataValidation>
        <x14:dataValidation type="list" allowBlank="1" showInputMessage="1" showErrorMessage="1" xr:uid="{0BAB364A-5A75-4793-ADD9-187E0DDC4DCA}">
          <x14:formula1>
            <xm:f>'Reference Data'!$B$2:$B$6</xm:f>
          </x14:formula1>
          <xm:sqref>C7:C19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tint="0.79998168889431442"/>
    <pageSetUpPr fitToPage="1"/>
  </sheetPr>
  <dimension ref="A1:K23"/>
  <sheetViews>
    <sheetView showGridLines="0" showRowColHeaders="0" zoomScaleNormal="100" workbookViewId="0">
      <pane xSplit="10" ySplit="5" topLeftCell="K6" activePane="bottomRight" state="frozen"/>
      <selection pane="topRight" activeCell="K1" sqref="K1"/>
      <selection pane="bottomLeft" activeCell="A5" sqref="A5"/>
      <selection pane="bottomRight"/>
    </sheetView>
  </sheetViews>
  <sheetFormatPr defaultColWidth="8.85546875" defaultRowHeight="12.75" x14ac:dyDescent="0.2"/>
  <cols>
    <col min="1" max="1" width="2.7109375" style="17" customWidth="1"/>
    <col min="2" max="2" width="40.7109375" style="27" customWidth="1"/>
    <col min="3" max="3" width="10.7109375" style="28" customWidth="1"/>
    <col min="4" max="5" width="14.28515625" style="35" customWidth="1"/>
    <col min="6" max="9" width="14.28515625" style="17" customWidth="1"/>
    <col min="10" max="10" width="2.7109375" style="17" customWidth="1"/>
    <col min="11" max="16384" width="8.85546875" style="1"/>
  </cols>
  <sheetData>
    <row r="1" spans="1:10" s="2" customFormat="1" ht="50.1" customHeight="1" x14ac:dyDescent="0.2">
      <c r="A1" s="13"/>
      <c r="B1" s="74" t="s">
        <v>5</v>
      </c>
      <c r="C1" s="74"/>
      <c r="D1" s="74"/>
      <c r="E1" s="74"/>
      <c r="F1" s="53"/>
      <c r="G1" s="53"/>
      <c r="H1" s="53"/>
      <c r="I1" s="53"/>
      <c r="J1" s="13"/>
    </row>
    <row r="2" spans="1:10" s="5" customFormat="1" ht="18" customHeight="1" x14ac:dyDescent="0.2">
      <c r="A2" s="15"/>
      <c r="B2" s="76" t="s">
        <v>6</v>
      </c>
      <c r="C2" s="76" t="s">
        <v>57</v>
      </c>
      <c r="D2" s="55" t="s">
        <v>111</v>
      </c>
      <c r="E2" s="70"/>
      <c r="F2" s="55" t="s">
        <v>112</v>
      </c>
      <c r="G2" s="70"/>
      <c r="H2" s="55" t="s">
        <v>113</v>
      </c>
      <c r="I2" s="71"/>
      <c r="J2" s="15"/>
    </row>
    <row r="3" spans="1:10" s="5" customFormat="1" ht="18" customHeight="1" x14ac:dyDescent="0.2">
      <c r="A3" s="15"/>
      <c r="B3" s="76"/>
      <c r="C3" s="76"/>
      <c r="D3" s="77">
        <f>+Prioritization!H$4</f>
        <v>0</v>
      </c>
      <c r="E3" s="78"/>
      <c r="F3" s="77">
        <f>+Prioritization!J$4</f>
        <v>0</v>
      </c>
      <c r="G3" s="78"/>
      <c r="H3" s="77">
        <f>+Prioritization!L$4</f>
        <v>0</v>
      </c>
      <c r="I3" s="78"/>
      <c r="J3" s="15"/>
    </row>
    <row r="4" spans="1:10" s="5" customFormat="1" ht="18" customHeight="1" x14ac:dyDescent="0.2">
      <c r="A4" s="15"/>
      <c r="B4" s="76"/>
      <c r="C4" s="76"/>
      <c r="D4" s="79"/>
      <c r="E4" s="80"/>
      <c r="F4" s="79"/>
      <c r="G4" s="80"/>
      <c r="H4" s="79"/>
      <c r="I4" s="80"/>
      <c r="J4" s="15"/>
    </row>
    <row r="5" spans="1:10" s="5" customFormat="1" ht="25.5" x14ac:dyDescent="0.2">
      <c r="A5" s="15"/>
      <c r="B5" s="76"/>
      <c r="C5" s="76"/>
      <c r="D5" s="19" t="s">
        <v>4</v>
      </c>
      <c r="E5" s="19" t="s">
        <v>56</v>
      </c>
      <c r="F5" s="19" t="s">
        <v>4</v>
      </c>
      <c r="G5" s="19" t="s">
        <v>56</v>
      </c>
      <c r="H5" s="19" t="s">
        <v>4</v>
      </c>
      <c r="I5" s="19" t="s">
        <v>56</v>
      </c>
      <c r="J5" s="15"/>
    </row>
    <row r="6" spans="1:10" s="5" customFormat="1" ht="18" customHeight="1" x14ac:dyDescent="0.2">
      <c r="A6" s="15"/>
      <c r="B6" s="31" t="s">
        <v>48</v>
      </c>
      <c r="C6" s="30">
        <f>Prioritization!C7</f>
        <v>5</v>
      </c>
      <c r="D6" s="32">
        <f>Prioritization!H7</f>
        <v>0</v>
      </c>
      <c r="E6" s="32">
        <f>Prioritization!$C7*Prioritization!H7</f>
        <v>0</v>
      </c>
      <c r="F6" s="32">
        <f>Prioritization!J7</f>
        <v>0</v>
      </c>
      <c r="G6" s="32">
        <f>Prioritization!$C7*Prioritization!J7</f>
        <v>0</v>
      </c>
      <c r="H6" s="32">
        <f>Prioritization!L7</f>
        <v>0</v>
      </c>
      <c r="I6" s="32">
        <f>Prioritization!$C7*Prioritization!L7</f>
        <v>0</v>
      </c>
      <c r="J6" s="15"/>
    </row>
    <row r="7" spans="1:10" s="5" customFormat="1" ht="18" customHeight="1" x14ac:dyDescent="0.2">
      <c r="A7" s="15"/>
      <c r="B7" s="31" t="s">
        <v>95</v>
      </c>
      <c r="C7" s="30">
        <f>Prioritization!C8</f>
        <v>5</v>
      </c>
      <c r="D7" s="32">
        <f>Prioritization!H8</f>
        <v>0</v>
      </c>
      <c r="E7" s="32">
        <f>Prioritization!$C8*Prioritization!H8</f>
        <v>0</v>
      </c>
      <c r="F7" s="32">
        <f>Prioritization!J8</f>
        <v>0</v>
      </c>
      <c r="G7" s="32">
        <f>Prioritization!$C8*Prioritization!J8</f>
        <v>0</v>
      </c>
      <c r="H7" s="32">
        <f>Prioritization!L8</f>
        <v>0</v>
      </c>
      <c r="I7" s="32">
        <f>Prioritization!$C8*Prioritization!L8</f>
        <v>0</v>
      </c>
      <c r="J7" s="15"/>
    </row>
    <row r="8" spans="1:10" s="5" customFormat="1" ht="18" customHeight="1" x14ac:dyDescent="0.2">
      <c r="A8" s="15"/>
      <c r="B8" s="31" t="s">
        <v>49</v>
      </c>
      <c r="C8" s="30">
        <f>Prioritization!C9</f>
        <v>5</v>
      </c>
      <c r="D8" s="32">
        <f>Prioritization!H9</f>
        <v>0</v>
      </c>
      <c r="E8" s="32">
        <f>Prioritization!$C9*Prioritization!H9</f>
        <v>0</v>
      </c>
      <c r="F8" s="32">
        <f>Prioritization!J9</f>
        <v>0</v>
      </c>
      <c r="G8" s="32">
        <f>Prioritization!$C9*Prioritization!J9</f>
        <v>0</v>
      </c>
      <c r="H8" s="32">
        <f>Prioritization!L9</f>
        <v>0</v>
      </c>
      <c r="I8" s="32">
        <f>Prioritization!$C9*Prioritization!L9</f>
        <v>0</v>
      </c>
      <c r="J8" s="15"/>
    </row>
    <row r="9" spans="1:10" s="5" customFormat="1" ht="18" customHeight="1" x14ac:dyDescent="0.2">
      <c r="A9" s="15"/>
      <c r="B9" s="31" t="s">
        <v>50</v>
      </c>
      <c r="C9" s="30">
        <f>Prioritization!C10</f>
        <v>5</v>
      </c>
      <c r="D9" s="32">
        <f>Prioritization!H10</f>
        <v>0</v>
      </c>
      <c r="E9" s="32">
        <f>Prioritization!$C10*Prioritization!H10</f>
        <v>0</v>
      </c>
      <c r="F9" s="32">
        <f>Prioritization!J10</f>
        <v>0</v>
      </c>
      <c r="G9" s="32">
        <f>Prioritization!$C10*Prioritization!J10</f>
        <v>0</v>
      </c>
      <c r="H9" s="32">
        <f>Prioritization!L10</f>
        <v>0</v>
      </c>
      <c r="I9" s="32">
        <f>Prioritization!$C10*Prioritization!L10</f>
        <v>0</v>
      </c>
      <c r="J9" s="15"/>
    </row>
    <row r="10" spans="1:10" s="5" customFormat="1" ht="18" customHeight="1" x14ac:dyDescent="0.2">
      <c r="A10" s="15"/>
      <c r="B10" s="31" t="s">
        <v>51</v>
      </c>
      <c r="C10" s="30">
        <f>Prioritization!C11</f>
        <v>4</v>
      </c>
      <c r="D10" s="32">
        <f>Prioritization!H11</f>
        <v>0</v>
      </c>
      <c r="E10" s="32">
        <f>Prioritization!$C11*Prioritization!H11</f>
        <v>0</v>
      </c>
      <c r="F10" s="32">
        <f>Prioritization!J11</f>
        <v>0</v>
      </c>
      <c r="G10" s="32">
        <f>Prioritization!$C11*Prioritization!J11</f>
        <v>0</v>
      </c>
      <c r="H10" s="32">
        <f>Prioritization!L11</f>
        <v>0</v>
      </c>
      <c r="I10" s="32">
        <f>Prioritization!$C11*Prioritization!L11</f>
        <v>0</v>
      </c>
      <c r="J10" s="15"/>
    </row>
    <row r="11" spans="1:10" ht="18" customHeight="1" x14ac:dyDescent="0.2">
      <c r="B11" s="31" t="s">
        <v>52</v>
      </c>
      <c r="C11" s="30">
        <f>Prioritization!C12</f>
        <v>5</v>
      </c>
      <c r="D11" s="32">
        <f>Prioritization!H12</f>
        <v>0</v>
      </c>
      <c r="E11" s="32">
        <f>Prioritization!$C12*Prioritization!H12</f>
        <v>0</v>
      </c>
      <c r="F11" s="32">
        <f>Prioritization!J12</f>
        <v>0</v>
      </c>
      <c r="G11" s="32">
        <f>Prioritization!$C12*Prioritization!J12</f>
        <v>0</v>
      </c>
      <c r="H11" s="32">
        <f>Prioritization!L12</f>
        <v>0</v>
      </c>
      <c r="I11" s="32">
        <f>Prioritization!$C12*Prioritization!L12</f>
        <v>0</v>
      </c>
    </row>
    <row r="12" spans="1:10" s="3" customFormat="1" ht="18" customHeight="1" x14ac:dyDescent="0.2">
      <c r="A12" s="12"/>
      <c r="B12" s="31" t="s">
        <v>22</v>
      </c>
      <c r="C12" s="30">
        <f>Prioritization!C13</f>
        <v>3</v>
      </c>
      <c r="D12" s="32">
        <f>Prioritization!H13</f>
        <v>0</v>
      </c>
      <c r="E12" s="32">
        <f>Prioritization!$C13*Prioritization!H13</f>
        <v>0</v>
      </c>
      <c r="F12" s="32">
        <f>Prioritization!J13</f>
        <v>0</v>
      </c>
      <c r="G12" s="32">
        <f>Prioritization!$C13*Prioritization!J13</f>
        <v>0</v>
      </c>
      <c r="H12" s="32">
        <f>Prioritization!L13</f>
        <v>0</v>
      </c>
      <c r="I12" s="32">
        <f>Prioritization!$C13*Prioritization!L13</f>
        <v>0</v>
      </c>
      <c r="J12" s="12"/>
    </row>
    <row r="13" spans="1:10" ht="18" customHeight="1" x14ac:dyDescent="0.2">
      <c r="B13" s="31" t="s">
        <v>7</v>
      </c>
      <c r="C13" s="30">
        <f>Prioritization!C14</f>
        <v>3</v>
      </c>
      <c r="D13" s="32">
        <f>Prioritization!H14</f>
        <v>0</v>
      </c>
      <c r="E13" s="32">
        <f>Prioritization!$C14*Prioritization!H14</f>
        <v>0</v>
      </c>
      <c r="F13" s="32">
        <f>Prioritization!J14</f>
        <v>0</v>
      </c>
      <c r="G13" s="32">
        <f>Prioritization!$C14*Prioritization!J14</f>
        <v>0</v>
      </c>
      <c r="H13" s="32">
        <f>Prioritization!L14</f>
        <v>0</v>
      </c>
      <c r="I13" s="32">
        <f>Prioritization!$C14*Prioritization!L14</f>
        <v>0</v>
      </c>
    </row>
    <row r="14" spans="1:10" ht="18" customHeight="1" x14ac:dyDescent="0.2">
      <c r="B14" s="31" t="s">
        <v>96</v>
      </c>
      <c r="C14" s="30">
        <f>Prioritization!C15</f>
        <v>3</v>
      </c>
      <c r="D14" s="32">
        <f>Prioritization!H15</f>
        <v>0</v>
      </c>
      <c r="E14" s="32">
        <f>Prioritization!$C15*Prioritization!H15</f>
        <v>0</v>
      </c>
      <c r="F14" s="32">
        <f>Prioritization!J15</f>
        <v>0</v>
      </c>
      <c r="G14" s="32">
        <f>Prioritization!$C15*Prioritization!J15</f>
        <v>0</v>
      </c>
      <c r="H14" s="32">
        <f>Prioritization!L15</f>
        <v>0</v>
      </c>
      <c r="I14" s="32">
        <f>Prioritization!$C15*Prioritization!L15</f>
        <v>0</v>
      </c>
    </row>
    <row r="15" spans="1:10" ht="18" customHeight="1" x14ac:dyDescent="0.2">
      <c r="B15" s="31" t="s">
        <v>97</v>
      </c>
      <c r="C15" s="30">
        <f>Prioritization!C16</f>
        <v>3</v>
      </c>
      <c r="D15" s="32">
        <f>Prioritization!H16</f>
        <v>0</v>
      </c>
      <c r="E15" s="32">
        <f>Prioritization!$C16*Prioritization!H16</f>
        <v>0</v>
      </c>
      <c r="F15" s="32">
        <f>Prioritization!J16</f>
        <v>0</v>
      </c>
      <c r="G15" s="32">
        <f>Prioritization!$C16*Prioritization!J16</f>
        <v>0</v>
      </c>
      <c r="H15" s="32">
        <f>Prioritization!L16</f>
        <v>0</v>
      </c>
      <c r="I15" s="32">
        <f>Prioritization!$C16*Prioritization!L16</f>
        <v>0</v>
      </c>
    </row>
    <row r="16" spans="1:10" ht="18" customHeight="1" x14ac:dyDescent="0.2">
      <c r="B16" s="31" t="s">
        <v>55</v>
      </c>
      <c r="C16" s="30">
        <f>Prioritization!C17</f>
        <v>5</v>
      </c>
      <c r="D16" s="32">
        <f>Prioritization!H17</f>
        <v>0</v>
      </c>
      <c r="E16" s="32">
        <f>Prioritization!$C17*Prioritization!H17</f>
        <v>0</v>
      </c>
      <c r="F16" s="32">
        <f>Prioritization!J17</f>
        <v>0</v>
      </c>
      <c r="G16" s="32">
        <f>Prioritization!$C17*Prioritization!J17</f>
        <v>0</v>
      </c>
      <c r="H16" s="32">
        <f>Prioritization!L17</f>
        <v>0</v>
      </c>
      <c r="I16" s="32">
        <f>Prioritization!$C17*Prioritization!L17</f>
        <v>0</v>
      </c>
    </row>
    <row r="17" spans="2:11" ht="18" customHeight="1" x14ac:dyDescent="0.2">
      <c r="B17" s="31" t="s">
        <v>54</v>
      </c>
      <c r="C17" s="30">
        <f>Prioritization!C18</f>
        <v>3</v>
      </c>
      <c r="D17" s="32">
        <f>Prioritization!H18</f>
        <v>0</v>
      </c>
      <c r="E17" s="32">
        <f>Prioritization!$C18*Prioritization!H18</f>
        <v>0</v>
      </c>
      <c r="F17" s="32">
        <f>Prioritization!J18</f>
        <v>0</v>
      </c>
      <c r="G17" s="32">
        <f>Prioritization!$C18*Prioritization!J18</f>
        <v>0</v>
      </c>
      <c r="H17" s="32">
        <f>Prioritization!L18</f>
        <v>0</v>
      </c>
      <c r="I17" s="32">
        <f>Prioritization!$C18*Prioritization!L18</f>
        <v>0</v>
      </c>
    </row>
    <row r="18" spans="2:11" ht="18" customHeight="1" x14ac:dyDescent="0.2">
      <c r="B18" s="31" t="s">
        <v>53</v>
      </c>
      <c r="C18" s="30">
        <f>Prioritization!C19</f>
        <v>3</v>
      </c>
      <c r="D18" s="32">
        <f>Prioritization!H19</f>
        <v>0</v>
      </c>
      <c r="E18" s="32">
        <f>Prioritization!$C19*Prioritization!H19</f>
        <v>0</v>
      </c>
      <c r="F18" s="32">
        <f>Prioritization!J19</f>
        <v>0</v>
      </c>
      <c r="G18" s="32">
        <f>Prioritization!$C19*Prioritization!J19</f>
        <v>0</v>
      </c>
      <c r="H18" s="32">
        <f>Prioritization!L19</f>
        <v>0</v>
      </c>
      <c r="I18" s="32">
        <f>Prioritization!$C19*Prioritization!L19</f>
        <v>0</v>
      </c>
    </row>
    <row r="19" spans="2:11" ht="18" customHeight="1" x14ac:dyDescent="0.2">
      <c r="B19" s="75" t="s">
        <v>2</v>
      </c>
      <c r="C19" s="75"/>
      <c r="D19" s="30">
        <f t="shared" ref="D19:I19" si="0">SUM(D6:D18)</f>
        <v>0</v>
      </c>
      <c r="E19" s="30">
        <f t="shared" si="0"/>
        <v>0</v>
      </c>
      <c r="F19" s="30">
        <f t="shared" si="0"/>
        <v>0</v>
      </c>
      <c r="G19" s="30">
        <f t="shared" si="0"/>
        <v>0</v>
      </c>
      <c r="H19" s="30">
        <f t="shared" si="0"/>
        <v>0</v>
      </c>
      <c r="I19" s="30">
        <f t="shared" si="0"/>
        <v>0</v>
      </c>
    </row>
    <row r="20" spans="2:11" customFormat="1" ht="12.75" customHeight="1" x14ac:dyDescent="0.2"/>
    <row r="21" spans="2:11" x14ac:dyDescent="0.2">
      <c r="B21" s="81" t="s">
        <v>108</v>
      </c>
      <c r="C21" s="82"/>
      <c r="D21" s="33" t="s">
        <v>4</v>
      </c>
      <c r="E21" s="33" t="s">
        <v>109</v>
      </c>
      <c r="F21" s="33" t="s">
        <v>4</v>
      </c>
      <c r="G21" s="33" t="s">
        <v>109</v>
      </c>
      <c r="H21" s="33" t="s">
        <v>4</v>
      </c>
      <c r="I21" s="33" t="s">
        <v>109</v>
      </c>
      <c r="K21" s="17"/>
    </row>
    <row r="22" spans="2:11" x14ac:dyDescent="0.2">
      <c r="B22" s="81" t="str">
        <f>B14</f>
        <v>9. Degree of Impact from change</v>
      </c>
      <c r="C22" s="82"/>
      <c r="D22" s="34">
        <f>+D14</f>
        <v>0</v>
      </c>
      <c r="E22" s="34" t="str">
        <f>IF(Prioritization!H$4="","",VLOOKUP(D22,'Reference Data'!$A$2:$B$5,2,FALSE))</f>
        <v/>
      </c>
      <c r="F22" s="34">
        <f>+F14</f>
        <v>0</v>
      </c>
      <c r="G22" s="34" t="str">
        <f>IF(Prioritization!J$4="","",VLOOKUP(F22,'Reference Data'!$A$2:$B$5,2,FALSE))</f>
        <v/>
      </c>
      <c r="H22" s="34">
        <f>+H14</f>
        <v>0</v>
      </c>
      <c r="I22" s="34" t="str">
        <f>IF(Prioritization!L$4="","",VLOOKUP(H22,'Reference Data'!$A$2:$B$5,2,FALSE))</f>
        <v/>
      </c>
      <c r="K22" s="17"/>
    </row>
    <row r="23" spans="2:11" x14ac:dyDescent="0.2">
      <c r="B23" s="83" t="str">
        <f>B15</f>
        <v>10. Organizational change capacity</v>
      </c>
      <c r="C23" s="84"/>
      <c r="D23" s="34">
        <f>+D15</f>
        <v>0</v>
      </c>
      <c r="E23" s="34" t="str">
        <f>IF(Prioritization!H$4="","",VLOOKUP(D23,'Reference Data'!$A$2:$B$5,2,FALSE))</f>
        <v/>
      </c>
      <c r="F23" s="34">
        <f>+F15</f>
        <v>0</v>
      </c>
      <c r="G23" s="34" t="str">
        <f>IF(Prioritization!J$4="","",VLOOKUP(F23,'Reference Data'!$A$2:$B$5,2,FALSE))</f>
        <v/>
      </c>
      <c r="H23" s="34">
        <f>+H15</f>
        <v>0</v>
      </c>
      <c r="I23" s="34" t="str">
        <f>IF(Prioritization!L$4="","",VLOOKUP(H23,'Reference Data'!$A$2:$B$5,2,FALSE))</f>
        <v/>
      </c>
      <c r="K23" s="17"/>
    </row>
  </sheetData>
  <sheetProtection algorithmName="SHA-512" hashValue="3buhp3JnOoMh2LSxb2s8gDGZfk56sw1CLhr/V8Uqsl4f7MiT9m6MSe9sPemNBOHwt3FWgekzp2LSGhtR5urYyg==" saltValue="iUvMRHuCYnjAfDirLNAOog==" spinCount="100000" sheet="1" selectLockedCells="1"/>
  <mergeCells count="14">
    <mergeCell ref="B22:C22"/>
    <mergeCell ref="B23:C23"/>
    <mergeCell ref="B21:C21"/>
    <mergeCell ref="D3:E4"/>
    <mergeCell ref="F3:G4"/>
    <mergeCell ref="B1:E1"/>
    <mergeCell ref="F1:I1"/>
    <mergeCell ref="B19:C19"/>
    <mergeCell ref="B2:B5"/>
    <mergeCell ref="H3:I4"/>
    <mergeCell ref="D2:E2"/>
    <mergeCell ref="F2:G2"/>
    <mergeCell ref="H2:I2"/>
    <mergeCell ref="C2:C5"/>
  </mergeCells>
  <printOptions horizontalCentered="1"/>
  <pageMargins left="0.3" right="0.3" top="0.3" bottom="0.5" header="0" footer="0"/>
  <pageSetup scale="74" orientation="portrait" r:id="rId1"/>
  <headerFooter>
    <oddFooter>Page &amp;P of &amp;N</oddFooter>
  </headerFooter>
  <ignoredErrors>
    <ignoredError sqref="F22:F23 H22:H23 E22:E23 G22:G2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79998168889431442"/>
  </sheetPr>
  <dimension ref="A1:C67"/>
  <sheetViews>
    <sheetView workbookViewId="0">
      <pane ySplit="1" topLeftCell="A2" activePane="bottomLeft" state="frozen"/>
      <selection activeCell="D5" sqref="D5:F5"/>
      <selection pane="bottomLeft"/>
    </sheetView>
  </sheetViews>
  <sheetFormatPr defaultRowHeight="12.75" x14ac:dyDescent="0.2"/>
  <cols>
    <col min="1" max="1" width="10" style="1" bestFit="1" customWidth="1"/>
    <col min="2" max="2" width="10" style="1" customWidth="1"/>
    <col min="3" max="3" width="80.7109375" customWidth="1"/>
  </cols>
  <sheetData>
    <row r="1" spans="1:3" x14ac:dyDescent="0.2">
      <c r="A1" s="11" t="s">
        <v>26</v>
      </c>
      <c r="B1" s="11" t="s">
        <v>3</v>
      </c>
      <c r="C1" s="11" t="s">
        <v>58</v>
      </c>
    </row>
    <row r="2" spans="1:3" x14ac:dyDescent="0.2">
      <c r="A2" s="8">
        <v>0</v>
      </c>
      <c r="B2" s="8">
        <v>1</v>
      </c>
      <c r="C2" s="1" t="str">
        <f>CONCATENATE(Prioritization!H$4," - Normal Scores")</f>
        <v xml:space="preserve"> - Normal Scores</v>
      </c>
    </row>
    <row r="3" spans="1:3" x14ac:dyDescent="0.2">
      <c r="A3" s="8">
        <v>3</v>
      </c>
      <c r="B3" s="8">
        <v>2</v>
      </c>
      <c r="C3" s="1" t="str">
        <f>CONCATENATE(Prioritization!J$4," - Normal Scores")</f>
        <v xml:space="preserve"> - Normal Scores</v>
      </c>
    </row>
    <row r="4" spans="1:3" x14ac:dyDescent="0.2">
      <c r="A4" s="8">
        <v>6</v>
      </c>
      <c r="B4" s="8">
        <v>3</v>
      </c>
      <c r="C4" s="1" t="str">
        <f>CONCATENATE(Prioritization!L$4," - Normal Scores")</f>
        <v xml:space="preserve"> - Normal Scores</v>
      </c>
    </row>
    <row r="5" spans="1:3" x14ac:dyDescent="0.2">
      <c r="A5" s="9">
        <v>9</v>
      </c>
      <c r="B5" s="8">
        <v>4</v>
      </c>
      <c r="C5" s="1" t="str">
        <f>CONCATENATE(Prioritization!H$4," - Weighted Scores")</f>
        <v xml:space="preserve"> - Weighted Scores</v>
      </c>
    </row>
    <row r="6" spans="1:3" x14ac:dyDescent="0.2">
      <c r="A6" s="8"/>
      <c r="B6" s="8">
        <v>5</v>
      </c>
      <c r="C6" s="1" t="str">
        <f>CONCATENATE(Prioritization!J$4," - Weighted Scores")</f>
        <v xml:space="preserve"> - Weighted Scores</v>
      </c>
    </row>
    <row r="7" spans="1:3" x14ac:dyDescent="0.2">
      <c r="A7" s="8"/>
      <c r="B7" s="8"/>
      <c r="C7" s="1" t="str">
        <f>CONCATENATE(Prioritization!L$4," - Weighted Scores")</f>
        <v xml:space="preserve"> - Weighted Scores</v>
      </c>
    </row>
    <row r="8" spans="1:3" x14ac:dyDescent="0.2">
      <c r="A8" s="8"/>
      <c r="B8" s="8"/>
      <c r="C8" s="1"/>
    </row>
    <row r="9" spans="1:3" x14ac:dyDescent="0.2">
      <c r="A9" s="8"/>
      <c r="B9" s="8"/>
    </row>
    <row r="10" spans="1:3" x14ac:dyDescent="0.2">
      <c r="A10" s="8"/>
      <c r="B10" s="8"/>
    </row>
    <row r="11" spans="1:3" x14ac:dyDescent="0.2">
      <c r="A11" s="8"/>
      <c r="B11" s="8"/>
    </row>
    <row r="12" spans="1:3" x14ac:dyDescent="0.2">
      <c r="A12" s="8"/>
      <c r="B12" s="8"/>
    </row>
    <row r="13" spans="1:3" x14ac:dyDescent="0.2">
      <c r="A13" s="8"/>
      <c r="B13" s="8"/>
    </row>
    <row r="14" spans="1:3" x14ac:dyDescent="0.2">
      <c r="A14" s="8"/>
      <c r="B14" s="8"/>
    </row>
    <row r="15" spans="1:3" x14ac:dyDescent="0.2">
      <c r="A15" s="8"/>
      <c r="B15" s="8"/>
    </row>
    <row r="16" spans="1:3" x14ac:dyDescent="0.2">
      <c r="A16" s="8"/>
      <c r="B16" s="8"/>
    </row>
    <row r="17" spans="1:2" x14ac:dyDescent="0.2">
      <c r="A17" s="8"/>
      <c r="B17" s="8"/>
    </row>
    <row r="18" spans="1:2" x14ac:dyDescent="0.2">
      <c r="A18" s="8"/>
      <c r="B18" s="8"/>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row r="29" spans="1:2" x14ac:dyDescent="0.2">
      <c r="A29" s="8"/>
      <c r="B29" s="8"/>
    </row>
    <row r="30" spans="1:2" x14ac:dyDescent="0.2">
      <c r="A30" s="8"/>
      <c r="B30" s="8"/>
    </row>
    <row r="31" spans="1:2" x14ac:dyDescent="0.2">
      <c r="A31" s="8"/>
      <c r="B31" s="8"/>
    </row>
    <row r="32" spans="1:2"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sheetData>
  <sheetProtection algorithmName="SHA-512" hashValue="vPSGGXyOn2/WecIQ9f6MpdTKW67NZ9N3sxvXvnshcHK9RMDsYiN3V3XrsWId1xI3BFT6KlyNh4qAJyDQhTlM3A==" saltValue="D4WVxldrmCKKa2juz3izZQ==" spinCount="100000" sheet="1" formatColumns="0"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3340-2F7A-4FAF-893F-101F7C26CFC2}">
  <sheetPr codeName="Sheet11"/>
  <dimension ref="A1:I51"/>
  <sheetViews>
    <sheetView showGridLines="0" workbookViewId="0">
      <pane xSplit="6" ySplit="1" topLeftCell="G2" activePane="bottomRight" state="frozen"/>
      <selection activeCell="D5" sqref="D5:F5"/>
      <selection pane="topRight" activeCell="D5" sqref="D5:F5"/>
      <selection pane="bottomLeft" activeCell="D5" sqref="D5:F5"/>
      <selection pane="bottomRight" activeCell="C14" sqref="C14"/>
    </sheetView>
  </sheetViews>
  <sheetFormatPr defaultColWidth="9.140625" defaultRowHeight="12.75" x14ac:dyDescent="0.2"/>
  <cols>
    <col min="1" max="1" width="5.7109375" style="1" customWidth="1"/>
    <col min="2" max="2" width="15.7109375" style="44" customWidth="1"/>
    <col min="3" max="3" width="26.28515625" style="45" customWidth="1"/>
    <col min="4" max="5" width="20.7109375" style="45" customWidth="1"/>
    <col min="6" max="6" width="80.7109375" style="45" customWidth="1"/>
    <col min="7" max="7" width="14.28515625" style="45" bestFit="1" customWidth="1"/>
    <col min="8" max="8" width="10.7109375" style="1" customWidth="1"/>
    <col min="9" max="9" width="15.7109375" style="44" customWidth="1"/>
    <col min="10" max="16384" width="9.140625" style="1"/>
  </cols>
  <sheetData>
    <row r="1" spans="1:9" s="39" customFormat="1" ht="25.5" x14ac:dyDescent="0.2">
      <c r="A1" s="37" t="s">
        <v>59</v>
      </c>
      <c r="B1" s="38" t="s">
        <v>98</v>
      </c>
      <c r="C1" s="37" t="s">
        <v>99</v>
      </c>
      <c r="D1" s="37" t="s">
        <v>100</v>
      </c>
      <c r="E1" s="37" t="s">
        <v>101</v>
      </c>
      <c r="F1" s="37" t="s">
        <v>102</v>
      </c>
      <c r="G1" s="37" t="s">
        <v>103</v>
      </c>
      <c r="H1" s="37" t="s">
        <v>104</v>
      </c>
      <c r="I1" s="38" t="s">
        <v>105</v>
      </c>
    </row>
    <row r="2" spans="1:9" ht="38.25" x14ac:dyDescent="0.2">
      <c r="A2" s="46">
        <v>1</v>
      </c>
      <c r="B2" s="40">
        <v>45016</v>
      </c>
      <c r="C2" s="41" t="s">
        <v>106</v>
      </c>
      <c r="D2" s="41" t="s">
        <v>110</v>
      </c>
      <c r="E2" s="41" t="s">
        <v>110</v>
      </c>
      <c r="F2" s="41" t="s">
        <v>115</v>
      </c>
      <c r="G2" s="43" t="s">
        <v>107</v>
      </c>
      <c r="H2" s="42">
        <v>1.3</v>
      </c>
      <c r="I2" s="40">
        <v>45019</v>
      </c>
    </row>
    <row r="3" spans="1:9" ht="25.5" x14ac:dyDescent="0.2">
      <c r="A3" s="46">
        <v>2</v>
      </c>
      <c r="B3" s="40">
        <v>45126</v>
      </c>
      <c r="C3" s="43" t="s">
        <v>106</v>
      </c>
      <c r="D3" s="43" t="s">
        <v>116</v>
      </c>
      <c r="E3" s="43"/>
      <c r="F3" s="41" t="s">
        <v>117</v>
      </c>
      <c r="G3" s="43" t="s">
        <v>107</v>
      </c>
      <c r="H3" s="42">
        <v>1.4</v>
      </c>
      <c r="I3" s="47">
        <v>45127</v>
      </c>
    </row>
    <row r="4" spans="1:9" x14ac:dyDescent="0.2">
      <c r="A4" s="46">
        <v>3</v>
      </c>
      <c r="B4" s="40"/>
      <c r="C4" s="43"/>
      <c r="D4" s="43"/>
      <c r="E4" s="43"/>
      <c r="F4" s="43"/>
      <c r="G4" s="43"/>
      <c r="H4" s="42"/>
      <c r="I4" s="40"/>
    </row>
    <row r="5" spans="1:9" x14ac:dyDescent="0.2">
      <c r="A5" s="46">
        <v>4</v>
      </c>
      <c r="B5" s="40"/>
      <c r="C5" s="43"/>
      <c r="D5" s="43"/>
      <c r="E5" s="43"/>
      <c r="F5" s="43"/>
      <c r="G5" s="43"/>
      <c r="H5" s="42"/>
      <c r="I5" s="40"/>
    </row>
    <row r="6" spans="1:9" x14ac:dyDescent="0.2">
      <c r="A6" s="46">
        <v>5</v>
      </c>
      <c r="B6" s="40"/>
      <c r="C6" s="41"/>
      <c r="D6" s="43"/>
      <c r="E6" s="43"/>
      <c r="F6" s="43"/>
      <c r="G6" s="43"/>
      <c r="H6" s="42"/>
      <c r="I6" s="40"/>
    </row>
    <row r="7" spans="1:9" x14ac:dyDescent="0.2">
      <c r="A7" s="46">
        <v>6</v>
      </c>
      <c r="B7" s="40"/>
      <c r="C7" s="41"/>
      <c r="D7" s="41"/>
      <c r="E7" s="41"/>
      <c r="F7" s="41"/>
      <c r="G7" s="41"/>
      <c r="H7" s="42"/>
      <c r="I7" s="40"/>
    </row>
    <row r="8" spans="1:9" x14ac:dyDescent="0.2">
      <c r="A8" s="46">
        <v>7</v>
      </c>
      <c r="B8" s="40"/>
      <c r="C8" s="41"/>
      <c r="D8" s="41"/>
      <c r="E8" s="41"/>
      <c r="F8" s="41"/>
      <c r="G8" s="43"/>
      <c r="H8" s="42"/>
      <c r="I8" s="40"/>
    </row>
    <row r="9" spans="1:9" x14ac:dyDescent="0.2">
      <c r="A9" s="46">
        <v>8</v>
      </c>
      <c r="B9" s="40"/>
      <c r="C9" s="41"/>
      <c r="D9" s="41"/>
      <c r="E9" s="41"/>
      <c r="F9" s="41"/>
      <c r="G9" s="41"/>
      <c r="H9" s="42"/>
      <c r="I9" s="40"/>
    </row>
    <row r="10" spans="1:9" x14ac:dyDescent="0.2">
      <c r="A10" s="46">
        <v>9</v>
      </c>
      <c r="B10" s="40"/>
      <c r="C10" s="41"/>
      <c r="D10" s="41"/>
      <c r="E10" s="41"/>
      <c r="F10" s="41"/>
      <c r="G10" s="43"/>
      <c r="H10" s="42"/>
      <c r="I10" s="40"/>
    </row>
    <row r="11" spans="1:9" x14ac:dyDescent="0.2">
      <c r="A11" s="46">
        <v>10</v>
      </c>
      <c r="B11" s="40"/>
      <c r="C11" s="41"/>
      <c r="D11" s="41"/>
      <c r="E11" s="41"/>
      <c r="F11" s="41"/>
      <c r="G11" s="43"/>
      <c r="H11" s="42"/>
      <c r="I11" s="40"/>
    </row>
    <row r="12" spans="1:9" x14ac:dyDescent="0.2">
      <c r="A12" s="46">
        <v>11</v>
      </c>
      <c r="B12" s="40"/>
      <c r="C12" s="41"/>
      <c r="D12" s="41"/>
      <c r="E12" s="41"/>
      <c r="F12" s="41"/>
      <c r="G12" s="43"/>
      <c r="H12" s="42"/>
      <c r="I12" s="40"/>
    </row>
    <row r="13" spans="1:9" x14ac:dyDescent="0.2">
      <c r="A13" s="46">
        <v>12</v>
      </c>
      <c r="B13" s="40"/>
      <c r="C13" s="43"/>
      <c r="D13" s="43"/>
      <c r="E13" s="43"/>
      <c r="F13" s="43"/>
      <c r="G13" s="43"/>
      <c r="H13" s="42"/>
      <c r="I13" s="40"/>
    </row>
    <row r="14" spans="1:9" x14ac:dyDescent="0.2">
      <c r="A14" s="46">
        <v>13</v>
      </c>
      <c r="B14" s="40"/>
      <c r="C14" s="43"/>
      <c r="D14" s="43"/>
      <c r="E14" s="43"/>
      <c r="F14" s="43"/>
      <c r="G14" s="43"/>
      <c r="H14" s="42"/>
      <c r="I14" s="40"/>
    </row>
    <row r="15" spans="1:9" x14ac:dyDescent="0.2">
      <c r="A15" s="46">
        <v>14</v>
      </c>
      <c r="B15" s="40"/>
      <c r="C15" s="43"/>
      <c r="D15" s="43"/>
      <c r="E15" s="43"/>
      <c r="F15" s="43"/>
      <c r="G15" s="43"/>
      <c r="H15" s="42"/>
      <c r="I15" s="40"/>
    </row>
    <row r="16" spans="1:9" x14ac:dyDescent="0.2">
      <c r="A16" s="46">
        <v>15</v>
      </c>
      <c r="B16" s="40"/>
      <c r="C16" s="43"/>
      <c r="D16" s="43"/>
      <c r="E16" s="43"/>
      <c r="F16" s="43"/>
      <c r="G16" s="43"/>
      <c r="H16" s="42"/>
      <c r="I16" s="40"/>
    </row>
    <row r="17" spans="1:9" x14ac:dyDescent="0.2">
      <c r="A17" s="46">
        <v>16</v>
      </c>
      <c r="B17" s="40"/>
      <c r="C17" s="43"/>
      <c r="D17" s="43"/>
      <c r="E17" s="43"/>
      <c r="F17" s="43"/>
      <c r="G17" s="43"/>
      <c r="H17" s="42"/>
      <c r="I17" s="40"/>
    </row>
    <row r="18" spans="1:9" x14ac:dyDescent="0.2">
      <c r="A18" s="46">
        <v>17</v>
      </c>
      <c r="B18" s="40"/>
      <c r="C18" s="43"/>
      <c r="D18" s="43"/>
      <c r="E18" s="43"/>
      <c r="F18" s="43"/>
      <c r="G18" s="43"/>
      <c r="H18" s="42"/>
      <c r="I18" s="40"/>
    </row>
    <row r="19" spans="1:9" x14ac:dyDescent="0.2">
      <c r="A19" s="46">
        <v>18</v>
      </c>
      <c r="B19" s="40"/>
      <c r="C19" s="43"/>
      <c r="D19" s="43"/>
      <c r="E19" s="43"/>
      <c r="F19" s="43"/>
      <c r="G19" s="43"/>
      <c r="H19" s="42"/>
      <c r="I19" s="40"/>
    </row>
    <row r="20" spans="1:9" x14ac:dyDescent="0.2">
      <c r="A20" s="46">
        <v>19</v>
      </c>
      <c r="B20" s="40"/>
      <c r="C20" s="43"/>
      <c r="D20" s="43"/>
      <c r="E20" s="43"/>
      <c r="F20" s="43"/>
      <c r="G20" s="43"/>
      <c r="H20" s="42"/>
      <c r="I20" s="40"/>
    </row>
    <row r="21" spans="1:9" x14ac:dyDescent="0.2">
      <c r="A21" s="46">
        <v>20</v>
      </c>
      <c r="B21" s="40"/>
      <c r="C21" s="43"/>
      <c r="D21" s="43"/>
      <c r="E21" s="43"/>
      <c r="F21" s="43"/>
      <c r="G21" s="43"/>
      <c r="H21" s="42"/>
      <c r="I21" s="40"/>
    </row>
    <row r="22" spans="1:9" x14ac:dyDescent="0.2">
      <c r="A22" s="46">
        <v>21</v>
      </c>
      <c r="B22" s="40"/>
      <c r="C22" s="43"/>
      <c r="D22" s="43"/>
      <c r="E22" s="43"/>
      <c r="F22" s="43"/>
      <c r="G22" s="43"/>
      <c r="H22" s="42"/>
      <c r="I22" s="40"/>
    </row>
    <row r="23" spans="1:9" x14ac:dyDescent="0.2">
      <c r="A23" s="46">
        <v>22</v>
      </c>
      <c r="B23" s="40"/>
      <c r="C23" s="43"/>
      <c r="D23" s="43"/>
      <c r="E23" s="43"/>
      <c r="F23" s="43"/>
      <c r="G23" s="43"/>
      <c r="H23" s="42"/>
      <c r="I23" s="40"/>
    </row>
    <row r="24" spans="1:9" x14ac:dyDescent="0.2">
      <c r="A24" s="46">
        <v>23</v>
      </c>
      <c r="B24" s="40"/>
      <c r="C24" s="43"/>
      <c r="D24" s="43"/>
      <c r="E24" s="43"/>
      <c r="F24" s="43"/>
      <c r="G24" s="43"/>
      <c r="H24" s="42"/>
      <c r="I24" s="40"/>
    </row>
    <row r="25" spans="1:9" x14ac:dyDescent="0.2">
      <c r="A25" s="46">
        <v>24</v>
      </c>
      <c r="B25" s="40"/>
      <c r="C25" s="43"/>
      <c r="D25" s="43"/>
      <c r="E25" s="43"/>
      <c r="F25" s="43"/>
      <c r="G25" s="43"/>
      <c r="H25" s="42"/>
      <c r="I25" s="40"/>
    </row>
    <row r="26" spans="1:9" x14ac:dyDescent="0.2">
      <c r="A26" s="46">
        <v>25</v>
      </c>
      <c r="B26" s="40"/>
      <c r="C26" s="43"/>
      <c r="D26" s="43"/>
      <c r="E26" s="43"/>
      <c r="F26" s="43"/>
      <c r="G26" s="43"/>
      <c r="H26" s="42"/>
      <c r="I26" s="40"/>
    </row>
    <row r="27" spans="1:9" x14ac:dyDescent="0.2">
      <c r="A27" s="46">
        <v>26</v>
      </c>
      <c r="B27" s="40"/>
      <c r="C27" s="43"/>
      <c r="D27" s="43"/>
      <c r="E27" s="43"/>
      <c r="F27" s="43"/>
      <c r="G27" s="43"/>
      <c r="H27" s="42"/>
      <c r="I27" s="40"/>
    </row>
    <row r="28" spans="1:9" x14ac:dyDescent="0.2">
      <c r="A28" s="46">
        <v>27</v>
      </c>
      <c r="B28" s="40"/>
      <c r="C28" s="43"/>
      <c r="D28" s="43"/>
      <c r="E28" s="43"/>
      <c r="F28" s="43"/>
      <c r="G28" s="43"/>
      <c r="H28" s="42"/>
      <c r="I28" s="40"/>
    </row>
    <row r="29" spans="1:9" x14ac:dyDescent="0.2">
      <c r="A29" s="46">
        <v>28</v>
      </c>
      <c r="B29" s="40"/>
      <c r="C29" s="43"/>
      <c r="D29" s="43"/>
      <c r="E29" s="43"/>
      <c r="F29" s="43"/>
      <c r="G29" s="43"/>
      <c r="H29" s="42"/>
      <c r="I29" s="40"/>
    </row>
    <row r="30" spans="1:9" x14ac:dyDescent="0.2">
      <c r="A30" s="46">
        <v>29</v>
      </c>
      <c r="B30" s="40"/>
      <c r="C30" s="43"/>
      <c r="D30" s="43"/>
      <c r="E30" s="43"/>
      <c r="F30" s="43"/>
      <c r="G30" s="43"/>
      <c r="H30" s="42"/>
      <c r="I30" s="40"/>
    </row>
    <row r="31" spans="1:9" x14ac:dyDescent="0.2">
      <c r="A31" s="46">
        <v>30</v>
      </c>
      <c r="B31" s="40"/>
      <c r="C31" s="43"/>
      <c r="D31" s="43"/>
      <c r="E31" s="43"/>
      <c r="F31" s="43"/>
      <c r="G31" s="43"/>
      <c r="H31" s="42"/>
      <c r="I31" s="40"/>
    </row>
    <row r="32" spans="1:9" x14ac:dyDescent="0.2">
      <c r="A32" s="46">
        <v>31</v>
      </c>
      <c r="B32" s="40"/>
      <c r="C32" s="43"/>
      <c r="D32" s="43"/>
      <c r="E32" s="43"/>
      <c r="F32" s="43"/>
      <c r="G32" s="43"/>
      <c r="H32" s="42"/>
      <c r="I32" s="40"/>
    </row>
    <row r="33" spans="1:9" x14ac:dyDescent="0.2">
      <c r="A33" s="46">
        <v>32</v>
      </c>
      <c r="B33" s="40"/>
      <c r="C33" s="43"/>
      <c r="D33" s="43"/>
      <c r="E33" s="43"/>
      <c r="F33" s="43"/>
      <c r="G33" s="43"/>
      <c r="H33" s="42"/>
      <c r="I33" s="40"/>
    </row>
    <row r="34" spans="1:9" x14ac:dyDescent="0.2">
      <c r="A34" s="46">
        <v>33</v>
      </c>
      <c r="B34" s="40"/>
      <c r="C34" s="43"/>
      <c r="D34" s="43"/>
      <c r="E34" s="43"/>
      <c r="F34" s="43"/>
      <c r="G34" s="43"/>
      <c r="H34" s="42"/>
      <c r="I34" s="40"/>
    </row>
    <row r="35" spans="1:9" x14ac:dyDescent="0.2">
      <c r="A35" s="46">
        <v>34</v>
      </c>
      <c r="B35" s="40"/>
      <c r="C35" s="43"/>
      <c r="D35" s="43"/>
      <c r="E35" s="43"/>
      <c r="F35" s="43"/>
      <c r="G35" s="43"/>
      <c r="H35" s="42"/>
      <c r="I35" s="40"/>
    </row>
    <row r="36" spans="1:9" x14ac:dyDescent="0.2">
      <c r="A36" s="46">
        <v>35</v>
      </c>
      <c r="B36" s="40"/>
      <c r="C36" s="43"/>
      <c r="D36" s="43"/>
      <c r="E36" s="43"/>
      <c r="F36" s="43"/>
      <c r="G36" s="43"/>
      <c r="H36" s="42"/>
      <c r="I36" s="40"/>
    </row>
    <row r="37" spans="1:9" x14ac:dyDescent="0.2">
      <c r="A37" s="46">
        <v>36</v>
      </c>
      <c r="B37" s="40"/>
      <c r="C37" s="43"/>
      <c r="D37" s="43"/>
      <c r="E37" s="43"/>
      <c r="F37" s="43"/>
      <c r="G37" s="43"/>
      <c r="H37" s="42"/>
      <c r="I37" s="40"/>
    </row>
    <row r="38" spans="1:9" x14ac:dyDescent="0.2">
      <c r="A38" s="46">
        <v>37</v>
      </c>
      <c r="B38" s="40"/>
      <c r="C38" s="43"/>
      <c r="D38" s="43"/>
      <c r="E38" s="43"/>
      <c r="F38" s="43"/>
      <c r="G38" s="43"/>
      <c r="H38" s="42"/>
      <c r="I38" s="40"/>
    </row>
    <row r="39" spans="1:9" x14ac:dyDescent="0.2">
      <c r="A39" s="46">
        <v>38</v>
      </c>
      <c r="B39" s="40"/>
      <c r="C39" s="43"/>
      <c r="D39" s="43"/>
      <c r="E39" s="43"/>
      <c r="F39" s="43"/>
      <c r="G39" s="43"/>
      <c r="H39" s="42"/>
      <c r="I39" s="40"/>
    </row>
    <row r="40" spans="1:9" x14ac:dyDescent="0.2">
      <c r="A40" s="46">
        <v>39</v>
      </c>
      <c r="B40" s="40"/>
      <c r="C40" s="43"/>
      <c r="D40" s="43"/>
      <c r="E40" s="43"/>
      <c r="F40" s="43"/>
      <c r="G40" s="43"/>
      <c r="H40" s="42"/>
      <c r="I40" s="40"/>
    </row>
    <row r="41" spans="1:9" x14ac:dyDescent="0.2">
      <c r="A41" s="46">
        <v>40</v>
      </c>
      <c r="B41" s="40"/>
      <c r="C41" s="43"/>
      <c r="D41" s="43"/>
      <c r="E41" s="43"/>
      <c r="F41" s="43"/>
      <c r="G41" s="43"/>
      <c r="H41" s="42"/>
      <c r="I41" s="40"/>
    </row>
    <row r="42" spans="1:9" x14ac:dyDescent="0.2">
      <c r="A42" s="46">
        <v>41</v>
      </c>
      <c r="B42" s="40"/>
      <c r="C42" s="43"/>
      <c r="D42" s="43"/>
      <c r="E42" s="43"/>
      <c r="F42" s="43"/>
      <c r="G42" s="43"/>
      <c r="H42" s="42"/>
      <c r="I42" s="40"/>
    </row>
    <row r="43" spans="1:9" x14ac:dyDescent="0.2">
      <c r="A43" s="46">
        <v>42</v>
      </c>
      <c r="B43" s="40"/>
      <c r="C43" s="43"/>
      <c r="D43" s="43"/>
      <c r="E43" s="43"/>
      <c r="F43" s="43"/>
      <c r="G43" s="43"/>
      <c r="H43" s="42"/>
      <c r="I43" s="40"/>
    </row>
    <row r="44" spans="1:9" x14ac:dyDescent="0.2">
      <c r="A44" s="46">
        <v>43</v>
      </c>
      <c r="B44" s="40"/>
      <c r="C44" s="43"/>
      <c r="D44" s="43"/>
      <c r="E44" s="43"/>
      <c r="F44" s="43"/>
      <c r="G44" s="43"/>
      <c r="H44" s="42"/>
      <c r="I44" s="40"/>
    </row>
    <row r="45" spans="1:9" x14ac:dyDescent="0.2">
      <c r="A45" s="46">
        <v>44</v>
      </c>
      <c r="B45" s="40"/>
      <c r="C45" s="43"/>
      <c r="D45" s="43"/>
      <c r="E45" s="43"/>
      <c r="F45" s="43"/>
      <c r="G45" s="43"/>
      <c r="H45" s="42"/>
      <c r="I45" s="40"/>
    </row>
    <row r="46" spans="1:9" x14ac:dyDescent="0.2">
      <c r="A46" s="46">
        <v>45</v>
      </c>
      <c r="B46" s="40"/>
      <c r="C46" s="43"/>
      <c r="D46" s="43"/>
      <c r="E46" s="43"/>
      <c r="F46" s="43"/>
      <c r="G46" s="43"/>
      <c r="H46" s="42"/>
      <c r="I46" s="40"/>
    </row>
    <row r="47" spans="1:9" x14ac:dyDescent="0.2">
      <c r="A47" s="46">
        <v>46</v>
      </c>
      <c r="B47" s="40"/>
      <c r="C47" s="43"/>
      <c r="D47" s="43"/>
      <c r="E47" s="43"/>
      <c r="F47" s="43"/>
      <c r="G47" s="43"/>
      <c r="H47" s="42"/>
      <c r="I47" s="40"/>
    </row>
    <row r="48" spans="1:9" x14ac:dyDescent="0.2">
      <c r="A48" s="46">
        <v>47</v>
      </c>
      <c r="B48" s="40"/>
      <c r="C48" s="43"/>
      <c r="D48" s="43"/>
      <c r="E48" s="43"/>
      <c r="F48" s="43"/>
      <c r="G48" s="43"/>
      <c r="H48" s="42"/>
      <c r="I48" s="40"/>
    </row>
    <row r="49" spans="1:9" x14ac:dyDescent="0.2">
      <c r="A49" s="46">
        <v>48</v>
      </c>
      <c r="B49" s="40"/>
      <c r="C49" s="43"/>
      <c r="D49" s="43"/>
      <c r="E49" s="43"/>
      <c r="F49" s="43"/>
      <c r="G49" s="43"/>
      <c r="H49" s="42"/>
      <c r="I49" s="40"/>
    </row>
    <row r="50" spans="1:9" x14ac:dyDescent="0.2">
      <c r="A50" s="46">
        <v>49</v>
      </c>
      <c r="B50" s="40"/>
      <c r="C50" s="43"/>
      <c r="D50" s="43"/>
      <c r="E50" s="43"/>
      <c r="F50" s="43"/>
      <c r="G50" s="43"/>
      <c r="H50" s="42"/>
      <c r="I50" s="40"/>
    </row>
    <row r="51" spans="1:9" x14ac:dyDescent="0.2">
      <c r="A51" s="46">
        <v>50</v>
      </c>
      <c r="B51" s="40"/>
      <c r="C51" s="43"/>
      <c r="D51" s="43"/>
      <c r="E51" s="43"/>
      <c r="F51" s="43"/>
      <c r="G51" s="43"/>
      <c r="H51" s="42"/>
      <c r="I51" s="40"/>
    </row>
  </sheetData>
  <sheetProtection algorithmName="SHA-512" hashValue="ErSQhKtKnWwPkIYF/PJtqWy8azylltb6dhDwhIxUS+dL8yhSh+9bpYLaCgswn3SuYdOEstGBVSQq1pMWMXv7ag==" saltValue="RJs62zclipoz09wCk94PLQ==" spinCount="100000" sheet="1" insertRows="0" selectLockedCells="1" autoFilter="0"/>
  <dataValidations count="1">
    <dataValidation type="list" allowBlank="1" showInputMessage="1" showErrorMessage="1" sqref="G2:G10 G11:G51" xr:uid="{10AB572C-9B08-45E8-AEEB-29416405E838}">
      <formula1>"Yes, No"</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p 3 y N U q 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n f I 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3 y N U i i K R 7 g O A A A A E Q A A A B M A H A B G b 3 J t d W x h c y 9 T Z W N 0 a W 9 u M S 5 t I K I Y A C i g F A A A A A A A A A A A A A A A A A A A A A A A A A A A A C t O T S 7 J z M 9 T C I b Q h t Y A U E s B A i 0 A F A A C A A g A p 3 y N U q p L d 7 G m A A A A + Q A A A B I A A A A A A A A A A A A A A A A A A A A A A E N v b m Z p Z y 9 Q Y W N r Y W d l L n h t b F B L A Q I t A B Q A A g A I A K d 8 j V I P y u m r p A A A A O k A A A A T A A A A A A A A A A A A A A A A A P I A A A B b Q 2 9 u d G V u d F 9 U e X B l c 1 0 u e G 1 s U E s B A i 0 A F A A C A A g A p 3 y N 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p C h b k r + / d C k U t 3 1 q X Q w J 0 A A A A A A g A A A A A A A 2 Y A A M A A A A A Q A A A A t k J m 6 3 Z C W o C 0 x A M V F V x 7 1 A A A A A A E g A A A o A A A A B A A A A B a T s W q 0 s b 8 + C S W q C W 0 + j S d U A A A A N 8 1 j y + C Y L c 3 9 q q b w g Q p / N T Y G a 3 L q / n Y K X 8 y N A O 9 r O C y t W d r 8 Y r q z e Y p w w v b M x T Y P c K Z T D 7 G 3 z B + Q Q W Y U m y A k a t f 8 9 m J / K N 4 / Q Q I V W d w C F + + F A A A A M 0 l a t Q S 7 + / C p B k i V t X Z o U T w x q T v < / D a t a M a s h u p > 
</file>

<file path=customXml/itemProps1.xml><?xml version="1.0" encoding="utf-8"?>
<ds:datastoreItem xmlns:ds="http://schemas.openxmlformats.org/officeDocument/2006/customXml" ds:itemID="{E16474DD-7D16-4560-AE1F-1A64F18DF9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9</vt:i4>
      </vt:variant>
      <vt:variant>
        <vt:lpstr>Named Ranges</vt:lpstr>
      </vt:variant>
      <vt:variant>
        <vt:i4>3</vt:i4>
      </vt:variant>
    </vt:vector>
  </HeadingPairs>
  <TitlesOfParts>
    <vt:vector size="16" baseType="lpstr">
      <vt:lpstr>Prioritization</vt:lpstr>
      <vt:lpstr>Project Dashboard</vt:lpstr>
      <vt:lpstr>Reference Data</vt:lpstr>
      <vt:lpstr>Change Log</vt:lpstr>
      <vt:lpstr>Project 1 Chart-Normal Scores</vt:lpstr>
      <vt:lpstr>Project 2 Chart-Normal Scores</vt:lpstr>
      <vt:lpstr>Project 3 Chart-Normal Scores</vt:lpstr>
      <vt:lpstr>All Projects-Normal Scores</vt:lpstr>
      <vt:lpstr>Project 1-Weighted Scores</vt:lpstr>
      <vt:lpstr>Project 2-Weighted Scores</vt:lpstr>
      <vt:lpstr>Project 3-Weighted Scores</vt:lpstr>
      <vt:lpstr>All Projects-Weighted Scores</vt:lpstr>
      <vt:lpstr>Change Management Chart</vt:lpstr>
      <vt:lpstr>Prioritization!Print_Area</vt:lpstr>
      <vt:lpstr>'Project Dashboard'!Print_Area</vt:lpstr>
      <vt:lpstr>Prioritization!Print_Titles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cp:keywords/>
  <dc:description>Matt H. Evans, CPA, CMA, CFM_x000d_
www.exinfm.com</dc:description>
  <cp:lastModifiedBy>Fiuza, Alex</cp:lastModifiedBy>
  <cp:lastPrinted>2021-07-30T19:28:53Z</cp:lastPrinted>
  <dcterms:created xsi:type="dcterms:W3CDTF">2002-01-28T22:27:00Z</dcterms:created>
  <dcterms:modified xsi:type="dcterms:W3CDTF">2023-07-20T16:08:58Z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